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gabrielasaye/Library/CloudStorage/Box-Box/erin@gtcnc.org - Erin Bolinger's Files and Folders/GTC Files and Folders/Commission Meetings/2024 GTC Meetings/EMS/04.11.24/2 Final Presentation Items/Reference Items if Needed/"/>
    </mc:Choice>
  </mc:AlternateContent>
  <xr:revisionPtr revIDLastSave="0" documentId="13_ncr:1_{F8AC33DA-6C24-2341-B67C-C26EE425180E}" xr6:coauthVersionLast="47" xr6:coauthVersionMax="47" xr10:uidLastSave="{00000000-0000-0000-0000-000000000000}"/>
  <bookViews>
    <workbookView xWindow="12000" yWindow="500" windowWidth="12000" windowHeight="12900" activeTab="1" xr2:uid="{E0AC811A-81A3-E847-B6C7-6CE930CE7F00}"/>
  </bookViews>
  <sheets>
    <sheet name="Sheet1" sheetId="1" r:id="rId1"/>
    <sheet name="EMR" sheetId="2" r:id="rId2"/>
    <sheet name="EMT" sheetId="3" r:id="rId3"/>
    <sheet name="AEMT" sheetId="4" r:id="rId4"/>
  </sheets>
  <definedNames>
    <definedName name="_xlnm._FilterDatabase" localSheetId="3" hidden="1">AEMT!$A$1:$U$7</definedName>
    <definedName name="_xlnm._FilterDatabase" localSheetId="1" hidden="1">EMR!$A$1:$U$9</definedName>
    <definedName name="_xlnm._FilterDatabase" localSheetId="2" hidden="1">EMT!$A$1:$U$53</definedName>
    <definedName name="_xlnm._FilterDatabase" localSheetId="0" hidden="1">Sheet1!$A$1:$U$67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" i="4" l="1"/>
  <c r="M9" i="4"/>
  <c r="L9" i="4"/>
  <c r="K9" i="4"/>
  <c r="J9" i="4"/>
  <c r="I9" i="4"/>
  <c r="H9" i="4"/>
  <c r="S6" i="4"/>
  <c r="P6" i="4"/>
  <c r="Q6" i="4" s="1"/>
  <c r="N6" i="4"/>
  <c r="S4" i="4"/>
  <c r="P4" i="4"/>
  <c r="Q4" i="4" s="1"/>
  <c r="N4" i="4"/>
  <c r="S5" i="4"/>
  <c r="P5" i="4"/>
  <c r="Q5" i="4" s="1"/>
  <c r="N5" i="4"/>
  <c r="S7" i="4"/>
  <c r="P7" i="4"/>
  <c r="Q7" i="4" s="1"/>
  <c r="N7" i="4"/>
  <c r="S3" i="4"/>
  <c r="P3" i="4"/>
  <c r="Q3" i="4" s="1"/>
  <c r="N3" i="4"/>
  <c r="S2" i="4"/>
  <c r="P2" i="4"/>
  <c r="Q2" i="4" s="1"/>
  <c r="N2" i="4"/>
  <c r="T55" i="3"/>
  <c r="M55" i="3"/>
  <c r="N55" i="3" s="1"/>
  <c r="L55" i="3"/>
  <c r="K55" i="3"/>
  <c r="J55" i="3"/>
  <c r="I55" i="3"/>
  <c r="H55" i="3"/>
  <c r="S29" i="3"/>
  <c r="P29" i="3"/>
  <c r="Q29" i="3" s="1"/>
  <c r="N29" i="3"/>
  <c r="S31" i="3"/>
  <c r="P31" i="3"/>
  <c r="Q31" i="3" s="1"/>
  <c r="N31" i="3"/>
  <c r="S41" i="3"/>
  <c r="P41" i="3"/>
  <c r="Q41" i="3" s="1"/>
  <c r="N41" i="3"/>
  <c r="S53" i="3"/>
  <c r="P53" i="3"/>
  <c r="Q53" i="3" s="1"/>
  <c r="N53" i="3"/>
  <c r="S15" i="3"/>
  <c r="P15" i="3"/>
  <c r="Q15" i="3" s="1"/>
  <c r="N15" i="3"/>
  <c r="S43" i="3"/>
  <c r="P43" i="3"/>
  <c r="Q43" i="3" s="1"/>
  <c r="N43" i="3"/>
  <c r="S14" i="3"/>
  <c r="P14" i="3"/>
  <c r="Q14" i="3" s="1"/>
  <c r="N14" i="3"/>
  <c r="S22" i="3"/>
  <c r="P22" i="3"/>
  <c r="Q22" i="3" s="1"/>
  <c r="N22" i="3"/>
  <c r="S46" i="3"/>
  <c r="P46" i="3"/>
  <c r="Q46" i="3" s="1"/>
  <c r="N46" i="3"/>
  <c r="S24" i="3"/>
  <c r="P24" i="3"/>
  <c r="Q24" i="3" s="1"/>
  <c r="N24" i="3"/>
  <c r="S28" i="3"/>
  <c r="P28" i="3"/>
  <c r="Q28" i="3" s="1"/>
  <c r="N28" i="3"/>
  <c r="S13" i="3"/>
  <c r="P13" i="3"/>
  <c r="Q13" i="3" s="1"/>
  <c r="N13" i="3"/>
  <c r="S12" i="3"/>
  <c r="P12" i="3"/>
  <c r="Q12" i="3" s="1"/>
  <c r="N12" i="3"/>
  <c r="S11" i="3"/>
  <c r="P11" i="3"/>
  <c r="Q11" i="3" s="1"/>
  <c r="N11" i="3"/>
  <c r="S36" i="3"/>
  <c r="P36" i="3"/>
  <c r="Q36" i="3" s="1"/>
  <c r="N36" i="3"/>
  <c r="S5" i="3"/>
  <c r="P5" i="3"/>
  <c r="Q5" i="3" s="1"/>
  <c r="N5" i="3"/>
  <c r="S19" i="3"/>
  <c r="P19" i="3"/>
  <c r="Q19" i="3" s="1"/>
  <c r="N19" i="3"/>
  <c r="S27" i="3"/>
  <c r="P27" i="3"/>
  <c r="Q27" i="3" s="1"/>
  <c r="N27" i="3"/>
  <c r="S52" i="3"/>
  <c r="P52" i="3"/>
  <c r="Q52" i="3" s="1"/>
  <c r="N52" i="3"/>
  <c r="S42" i="3"/>
  <c r="P42" i="3"/>
  <c r="Q42" i="3" s="1"/>
  <c r="N42" i="3"/>
  <c r="S10" i="3"/>
  <c r="P10" i="3"/>
  <c r="Q10" i="3" s="1"/>
  <c r="N10" i="3"/>
  <c r="S9" i="3"/>
  <c r="P9" i="3"/>
  <c r="Q9" i="3" s="1"/>
  <c r="N9" i="3"/>
  <c r="S16" i="3"/>
  <c r="P16" i="3"/>
  <c r="Q16" i="3" s="1"/>
  <c r="N16" i="3"/>
  <c r="S38" i="3"/>
  <c r="P38" i="3"/>
  <c r="Q38" i="3" s="1"/>
  <c r="N38" i="3"/>
  <c r="S21" i="3"/>
  <c r="P21" i="3"/>
  <c r="Q21" i="3" s="1"/>
  <c r="N21" i="3"/>
  <c r="S26" i="3"/>
  <c r="P26" i="3"/>
  <c r="Q26" i="3" s="1"/>
  <c r="N26" i="3"/>
  <c r="S20" i="3"/>
  <c r="P20" i="3"/>
  <c r="Q20" i="3" s="1"/>
  <c r="N20" i="3"/>
  <c r="S34" i="3"/>
  <c r="P34" i="3"/>
  <c r="Q34" i="3" s="1"/>
  <c r="N34" i="3"/>
  <c r="S18" i="3"/>
  <c r="P18" i="3"/>
  <c r="Q18" i="3" s="1"/>
  <c r="N18" i="3"/>
  <c r="S4" i="3"/>
  <c r="P4" i="3"/>
  <c r="Q4" i="3" s="1"/>
  <c r="N4" i="3"/>
  <c r="S51" i="3"/>
  <c r="P51" i="3"/>
  <c r="Q51" i="3" s="1"/>
  <c r="N51" i="3"/>
  <c r="S40" i="3"/>
  <c r="P40" i="3"/>
  <c r="Q40" i="3" s="1"/>
  <c r="N40" i="3"/>
  <c r="S44" i="3"/>
  <c r="P44" i="3"/>
  <c r="Q44" i="3" s="1"/>
  <c r="N44" i="3"/>
  <c r="S32" i="3"/>
  <c r="P32" i="3"/>
  <c r="Q32" i="3" s="1"/>
  <c r="N32" i="3"/>
  <c r="S50" i="3"/>
  <c r="P50" i="3"/>
  <c r="Q50" i="3" s="1"/>
  <c r="N50" i="3"/>
  <c r="S49" i="3"/>
  <c r="P49" i="3"/>
  <c r="Q49" i="3" s="1"/>
  <c r="N49" i="3"/>
  <c r="S37" i="3"/>
  <c r="P37" i="3"/>
  <c r="Q37" i="3" s="1"/>
  <c r="N37" i="3"/>
  <c r="S3" i="3"/>
  <c r="P3" i="3"/>
  <c r="S2" i="3"/>
  <c r="P2" i="3"/>
  <c r="S33" i="3"/>
  <c r="P33" i="3"/>
  <c r="Q33" i="3" s="1"/>
  <c r="N33" i="3"/>
  <c r="S48" i="3"/>
  <c r="P48" i="3"/>
  <c r="Q48" i="3" s="1"/>
  <c r="N48" i="3"/>
  <c r="S6" i="3"/>
  <c r="P6" i="3"/>
  <c r="Q6" i="3" s="1"/>
  <c r="N6" i="3"/>
  <c r="S39" i="3"/>
  <c r="P39" i="3"/>
  <c r="Q39" i="3" s="1"/>
  <c r="N39" i="3"/>
  <c r="S8" i="3"/>
  <c r="P8" i="3"/>
  <c r="Q8" i="3" s="1"/>
  <c r="N8" i="3"/>
  <c r="S23" i="3"/>
  <c r="P23" i="3"/>
  <c r="Q23" i="3" s="1"/>
  <c r="N23" i="3"/>
  <c r="S35" i="3"/>
  <c r="P35" i="3"/>
  <c r="Q35" i="3" s="1"/>
  <c r="N35" i="3"/>
  <c r="S47" i="3"/>
  <c r="P47" i="3"/>
  <c r="Q47" i="3" s="1"/>
  <c r="N47" i="3"/>
  <c r="S17" i="3"/>
  <c r="P17" i="3"/>
  <c r="Q17" i="3" s="1"/>
  <c r="N17" i="3"/>
  <c r="S45" i="3"/>
  <c r="P45" i="3"/>
  <c r="Q45" i="3" s="1"/>
  <c r="N45" i="3"/>
  <c r="S30" i="3"/>
  <c r="P30" i="3"/>
  <c r="Q30" i="3" s="1"/>
  <c r="N30" i="3"/>
  <c r="S25" i="3"/>
  <c r="P25" i="3"/>
  <c r="Q25" i="3" s="1"/>
  <c r="N25" i="3"/>
  <c r="S7" i="3"/>
  <c r="P7" i="3"/>
  <c r="N7" i="3"/>
  <c r="T11" i="2"/>
  <c r="M11" i="2"/>
  <c r="N11" i="2" s="1"/>
  <c r="L11" i="2"/>
  <c r="K11" i="2"/>
  <c r="J11" i="2"/>
  <c r="I11" i="2"/>
  <c r="H11" i="2"/>
  <c r="S6" i="2"/>
  <c r="P6" i="2"/>
  <c r="Q6" i="2" s="1"/>
  <c r="N6" i="2"/>
  <c r="S2" i="2"/>
  <c r="P2" i="2"/>
  <c r="S5" i="2"/>
  <c r="P5" i="2"/>
  <c r="Q5" i="2" s="1"/>
  <c r="N5" i="2"/>
  <c r="S9" i="2"/>
  <c r="P9" i="2"/>
  <c r="Q9" i="2" s="1"/>
  <c r="N9" i="2"/>
  <c r="S7" i="2"/>
  <c r="P7" i="2"/>
  <c r="Q7" i="2" s="1"/>
  <c r="N7" i="2"/>
  <c r="S8" i="2"/>
  <c r="P8" i="2"/>
  <c r="Q8" i="2" s="1"/>
  <c r="N8" i="2"/>
  <c r="S3" i="2"/>
  <c r="P3" i="2"/>
  <c r="Q3" i="2" s="1"/>
  <c r="N3" i="2"/>
  <c r="S4" i="2"/>
  <c r="P4" i="2"/>
  <c r="Q4" i="2" s="1"/>
  <c r="N4" i="2"/>
  <c r="T69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I69" i="1"/>
  <c r="J69" i="1"/>
  <c r="K69" i="1"/>
  <c r="L69" i="1"/>
  <c r="M69" i="1"/>
  <c r="H69" i="1"/>
  <c r="P67" i="1"/>
  <c r="Q67" i="1" s="1"/>
  <c r="N67" i="1"/>
  <c r="P66" i="1"/>
  <c r="Q66" i="1" s="1"/>
  <c r="N66" i="1"/>
  <c r="P65" i="1"/>
  <c r="Q65" i="1" s="1"/>
  <c r="N65" i="1"/>
  <c r="P64" i="1"/>
  <c r="Q64" i="1" s="1"/>
  <c r="P63" i="1"/>
  <c r="Q63" i="1" s="1"/>
  <c r="P62" i="1"/>
  <c r="Q62" i="1" s="1"/>
  <c r="P61" i="1"/>
  <c r="P60" i="1"/>
  <c r="Q60" i="1" s="1"/>
  <c r="P59" i="1"/>
  <c r="Q59" i="1" s="1"/>
  <c r="P58" i="1"/>
  <c r="Q58" i="1" s="1"/>
  <c r="P57" i="1"/>
  <c r="Q57" i="1" s="1"/>
  <c r="P56" i="1"/>
  <c r="Q56" i="1" s="1"/>
  <c r="P55" i="1"/>
  <c r="Q55" i="1" s="1"/>
  <c r="P54" i="1"/>
  <c r="Q54" i="1" s="1"/>
  <c r="P53" i="1"/>
  <c r="Q53" i="1" s="1"/>
  <c r="P52" i="1"/>
  <c r="Q52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5" i="1"/>
  <c r="Q45" i="1" s="1"/>
  <c r="P44" i="1"/>
  <c r="Q44" i="1" s="1"/>
  <c r="P43" i="1"/>
  <c r="Q43" i="1" s="1"/>
  <c r="P42" i="1"/>
  <c r="Q42" i="1" s="1"/>
  <c r="P41" i="1"/>
  <c r="Q41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Q35" i="1" s="1"/>
  <c r="P34" i="1"/>
  <c r="Q34" i="1" s="1"/>
  <c r="P33" i="1"/>
  <c r="Q33" i="1" s="1"/>
  <c r="P32" i="1"/>
  <c r="Q32" i="1" s="1"/>
  <c r="P30" i="1"/>
  <c r="Q30" i="1" s="1"/>
  <c r="P29" i="1"/>
  <c r="Q29" i="1" s="1"/>
  <c r="P28" i="1"/>
  <c r="Q28" i="1" s="1"/>
  <c r="P27" i="1"/>
  <c r="Q27" i="1" s="1"/>
  <c r="P26" i="1"/>
  <c r="Q26" i="1" s="1"/>
  <c r="P25" i="1"/>
  <c r="Q25" i="1" s="1"/>
  <c r="P24" i="1"/>
  <c r="Q24" i="1" s="1"/>
  <c r="P23" i="1"/>
  <c r="Q23" i="1" s="1"/>
  <c r="P22" i="1"/>
  <c r="Q22" i="1" s="1"/>
  <c r="P21" i="1"/>
  <c r="P20" i="1"/>
  <c r="Q20" i="1" s="1"/>
  <c r="P19" i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  <c r="P3" i="1"/>
  <c r="Q3" i="1" s="1"/>
  <c r="P2" i="1"/>
  <c r="N64" i="1"/>
  <c r="N63" i="1"/>
  <c r="N62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0" i="1"/>
  <c r="N29" i="1"/>
  <c r="N28" i="1"/>
  <c r="N27" i="1"/>
  <c r="N26" i="1"/>
  <c r="N25" i="1"/>
  <c r="N24" i="1"/>
  <c r="N23" i="1"/>
  <c r="N22" i="1"/>
  <c r="N20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P31" i="1"/>
  <c r="Q31" i="1" s="1"/>
  <c r="N31" i="1"/>
  <c r="N9" i="4" l="1"/>
  <c r="P9" i="4"/>
  <c r="Q9" i="4" s="1"/>
  <c r="S9" i="4"/>
  <c r="U9" i="4"/>
  <c r="U55" i="3"/>
  <c r="P55" i="3"/>
  <c r="Q55" i="3" s="1"/>
  <c r="Q7" i="3"/>
  <c r="S55" i="3"/>
  <c r="U11" i="2"/>
  <c r="P11" i="2"/>
  <c r="Q11" i="2" s="1"/>
  <c r="S11" i="2"/>
  <c r="N69" i="1"/>
  <c r="U69" i="1"/>
  <c r="P69" i="1"/>
  <c r="Q69" i="1" s="1"/>
  <c r="S69" i="1"/>
  <c r="Q2" i="1"/>
</calcChain>
</file>

<file path=xl/sharedStrings.xml><?xml version="1.0" encoding="utf-8"?>
<sst xmlns="http://schemas.openxmlformats.org/spreadsheetml/2006/main" count="774" uniqueCount="232">
  <si>
    <t>Course</t>
  </si>
  <si>
    <t>Location</t>
  </si>
  <si>
    <t>4612 Union Road Tifton, GA 31794</t>
  </si>
  <si>
    <t>EMT</t>
  </si>
  <si>
    <t>EMR</t>
  </si>
  <si>
    <t>185 Hwy 212 West Monticello, GA 31064</t>
  </si>
  <si>
    <t>12501 Veterans Memorial Hwy Douglasville, GA 30134</t>
  </si>
  <si>
    <t>2495 Hamilton Road Lagrange, GA 30241</t>
  </si>
  <si>
    <t>Various-FY 2024</t>
  </si>
  <si>
    <t>24 Austin Ave Pearson, GA 31642</t>
  </si>
  <si>
    <t xml:space="preserve">EMR </t>
  </si>
  <si>
    <t>1120 Allgood Industrial Court Marietta, GA 30066</t>
  </si>
  <si>
    <t>111-2 Beach Street Cochran, GA 31014</t>
  </si>
  <si>
    <t>7810 Highway 85 Riverdale, GA 30274</t>
  </si>
  <si>
    <t>EMT-A</t>
  </si>
  <si>
    <t>646 County Farm Road Dublin, GA 31021</t>
  </si>
  <si>
    <t>1578 Hwy 98 W Danielsville, GA 30633</t>
  </si>
  <si>
    <t>749 Athens Road, Lexington, GA 30648</t>
  </si>
  <si>
    <t>35 Hospital Road Blairsville, GA 30512</t>
  </si>
  <si>
    <t>1022 Hillcrest Parkway, STE 200 Dublin, GA 31021</t>
  </si>
  <si>
    <t>440 Legion Drive Eastman, GA 31023</t>
  </si>
  <si>
    <t>4136-A Hwy 278 Covington, GA 30014</t>
  </si>
  <si>
    <t>3843 A Wrightsboro Road Augusta, GA 30909</t>
  </si>
  <si>
    <t>218 Public Safety Drive Calhoun, GA 30701</t>
  </si>
  <si>
    <t>135 Heery Road Newnan, GA 30263</t>
  </si>
  <si>
    <t>110 East Morning Street Swainsboro, GA 30401</t>
  </si>
  <si>
    <t>307 South Dixon Street Alma, GA 31510</t>
  </si>
  <si>
    <t>1599 Clifton Road Atlanta, GA 30322</t>
  </si>
  <si>
    <t>20 Station Ridge Blue Ridge, GA 30513</t>
  </si>
  <si>
    <t>9267 Lavonia Road Carnesville, GA 30521</t>
  </si>
  <si>
    <t>5440 Fulton Industrial BLVD South Fulton, GA 30303</t>
  </si>
  <si>
    <t>1209 N Tift Ave. Tifton, GA 31794</t>
  </si>
  <si>
    <t>203 E Willingham Sylvester, GA 31791</t>
  </si>
  <si>
    <t>29040 N Bermuda Street Morgan, GA 39866</t>
  </si>
  <si>
    <t>1381 Dean Forest Road Savannah, GA 31405</t>
  </si>
  <si>
    <t>818 GA Hwy 133 South Moultrie, GA 31788</t>
  </si>
  <si>
    <t>400 Woodrow Wilson Drive Valdosta, GA 31602</t>
  </si>
  <si>
    <t>205 North Green Street Swainsboro, GA 30401</t>
  </si>
  <si>
    <t>137 Blancherd Street Valdosta, GA 31601</t>
  </si>
  <si>
    <t>1250 Terrell Greenville, GA 30222</t>
  </si>
  <si>
    <t>Start Date</t>
  </si>
  <si>
    <t>Completion Date</t>
  </si>
  <si>
    <t>August 2022</t>
  </si>
  <si>
    <t>1021 Lampkin Branch Drive Watkinsville, GA 30677</t>
  </si>
  <si>
    <t>September 2022</t>
  </si>
  <si>
    <t>July 2022</t>
  </si>
  <si>
    <t>December 2022</t>
  </si>
  <si>
    <t>October 2022</t>
  </si>
  <si>
    <t>November 2022</t>
  </si>
  <si>
    <t>3512 Wheeler Road Augusta, GA 30909</t>
  </si>
  <si>
    <t>686 County Farm Road Rochelle, GA 31079</t>
  </si>
  <si>
    <t>January 2023</t>
  </si>
  <si>
    <t>1480 MLK Ave Baxley, GA 31513</t>
  </si>
  <si>
    <t>3557 Charlie Smith Sr Hwy St Marys, GA 31558</t>
  </si>
  <si>
    <t>57 S Ind. Blvd Trenton, GA 30752</t>
  </si>
  <si>
    <t>43 Wolf Scratch Jasper, GA 30143</t>
  </si>
  <si>
    <t>5155 Clipper Drive Atlanta, GA 30349</t>
  </si>
  <si>
    <t>4263 Hollywood Hwy Clarkesville, GA 30523</t>
  </si>
  <si>
    <t>February 2023</t>
  </si>
  <si>
    <t>31 Pat Dixon Road Hazelhurst, GA 31539</t>
  </si>
  <si>
    <t>1056 Global Drive Lincolnton, GA 30817</t>
  </si>
  <si>
    <t>736 Highway 26 Oglethorpe, GA 31063</t>
  </si>
  <si>
    <t>618 Frontage Road W Sylvania, GA 30467</t>
  </si>
  <si>
    <t>26 E Main Street Butler, GA 31006</t>
  </si>
  <si>
    <t>173 Flint Hill Hwy Shiloh, GA 31826</t>
  </si>
  <si>
    <t>169 Highway 80 N Warrenton, GA 30828</t>
  </si>
  <si>
    <t>August 2023</t>
  </si>
  <si>
    <t>September 2023</t>
  </si>
  <si>
    <t>October 2023</t>
  </si>
  <si>
    <t>Training Program</t>
  </si>
  <si>
    <t>OEMS Course Number</t>
  </si>
  <si>
    <t>Rostered</t>
  </si>
  <si>
    <t>Enrolled</t>
  </si>
  <si>
    <t>Completed</t>
  </si>
  <si>
    <t>Attrited</t>
  </si>
  <si>
    <t>Tested NREMT Exam</t>
  </si>
  <si>
    <t>Passed 1st Attempt</t>
  </si>
  <si>
    <t>Cumulative Passed 6th Attempt</t>
  </si>
  <si>
    <t>Never Tested</t>
  </si>
  <si>
    <t>1st Attempt %</t>
  </si>
  <si>
    <t>Cumulative 3rd Attempt %</t>
  </si>
  <si>
    <t>Cumulative Pass 3rd Attempt</t>
  </si>
  <si>
    <t>Alma-Bacon County Fire/EMS Education</t>
  </si>
  <si>
    <t>GA-EMT-2022-INIT-0612</t>
  </si>
  <si>
    <t>3rd Attempt</t>
  </si>
  <si>
    <t>6th Attempt</t>
  </si>
  <si>
    <t>1430 Suggs Street Rossville, GA 30741</t>
  </si>
  <si>
    <t>Puckett EMS Training</t>
  </si>
  <si>
    <t>GA-EMT-2022-INIT-0573</t>
  </si>
  <si>
    <t>Clayton County Fire and Emergency Services</t>
  </si>
  <si>
    <t>GA-EMT-2022-INIT-0584</t>
  </si>
  <si>
    <t>Fannin County Fire Rescue EMS Initial Education Program</t>
  </si>
  <si>
    <t>GA-EMT-2022-INIT-0577</t>
  </si>
  <si>
    <t>Emory University</t>
  </si>
  <si>
    <t>GA-EMT-2022-INIT-0634</t>
  </si>
  <si>
    <t>Franklin County EMT Academy</t>
  </si>
  <si>
    <t>GA-EMT-2022-INIT-0633</t>
  </si>
  <si>
    <t>South Fulton Fire Dept EMS Education Program</t>
  </si>
  <si>
    <t>GA-EMT-2022-INIT-0610</t>
  </si>
  <si>
    <t>Laurens County EMS Training Program</t>
  </si>
  <si>
    <t>GA-EMT-2022-INIT-0583</t>
  </si>
  <si>
    <t>Hope EMS</t>
  </si>
  <si>
    <t>GA-AEMT-2022-INIT-0313</t>
  </si>
  <si>
    <t>Worth County EMS Academy</t>
  </si>
  <si>
    <t>GA-EMT-2022-INIT-0654</t>
  </si>
  <si>
    <t>Calhoun County EMS Education Program</t>
  </si>
  <si>
    <t xml:space="preserve"> GA-EMT-2022-INIT-0716</t>
  </si>
  <si>
    <t>Chatham Emergency Services</t>
  </si>
  <si>
    <t>GA-EMT-2022-INIT-0692</t>
  </si>
  <si>
    <t>Colquitt County EMS</t>
  </si>
  <si>
    <t>GA-EMT-2022-INIT-0679</t>
  </si>
  <si>
    <t>South Georgia Medical Center Regional EMS Academy</t>
  </si>
  <si>
    <t>GA-EMR-2022-INIT-0244</t>
  </si>
  <si>
    <t>Emanuel County EMS</t>
  </si>
  <si>
    <t>GA-EMT-2022-INIT-0678</t>
  </si>
  <si>
    <t>Valdosta Fire Department</t>
  </si>
  <si>
    <t>GA-EMR-2022-INIT-0227</t>
  </si>
  <si>
    <t>Meriwether County Fire/Rescue EMS Academy</t>
  </si>
  <si>
    <t>GA-EMT-2022-INIT-0650</t>
  </si>
  <si>
    <t>Adaptive Training-Watkinsville</t>
  </si>
  <si>
    <t>GA-AEMT-2022-INIT-0317</t>
  </si>
  <si>
    <t>MetroAtlanta EMS Academy</t>
  </si>
  <si>
    <t>GA-AEMT-2022-INIT-0334</t>
  </si>
  <si>
    <t>Gold Cross EMS Academy</t>
  </si>
  <si>
    <t>GA-EMT-2022-INIT-0656</t>
  </si>
  <si>
    <t>Wilcox County EMS Education</t>
  </si>
  <si>
    <t>GA-EMT-2022-INIT-0639</t>
  </si>
  <si>
    <t>Heartland EMS</t>
  </si>
  <si>
    <t>GA-EMT-2022-INIT-0757</t>
  </si>
  <si>
    <t>ETC Solutions - Appling EMA</t>
  </si>
  <si>
    <t>GA-EMT-2022-INIT-0696</t>
  </si>
  <si>
    <t>470 Bryan St. Nahunta, GA 31553</t>
  </si>
  <si>
    <t>Brantley EMS Education Division</t>
  </si>
  <si>
    <t>GA-EMT-2023-INIT-0770</t>
  </si>
  <si>
    <t>Camden County Fire/Rescue</t>
  </si>
  <si>
    <t>GA-EMT-2023-INIT-0722</t>
  </si>
  <si>
    <t>January 9, 2023</t>
  </si>
  <si>
    <t>March 24, 2023</t>
  </si>
  <si>
    <t>155 Paradise Blvd. Athens, GA 30601</t>
  </si>
  <si>
    <t>Adaptive Training-Athens</t>
  </si>
  <si>
    <t>GA-EMT-2022-INIT-0649</t>
  </si>
  <si>
    <t>MetroAltanta EMS Academy</t>
  </si>
  <si>
    <t>GA-EMT-2023-INIT-0726</t>
  </si>
  <si>
    <t>Dade County EMS Education</t>
  </si>
  <si>
    <t>GA-EMT-2022-INIT-0624</t>
  </si>
  <si>
    <t>Big Canoe Dept. of Public Safety</t>
  </si>
  <si>
    <t>GA-EMR-2023-INIT-0284</t>
  </si>
  <si>
    <t>Dodge County EMS Education</t>
  </si>
  <si>
    <t>GA-EMT-2022-INIT-0647</t>
  </si>
  <si>
    <t>Douglas County Fire/EMS Department</t>
  </si>
  <si>
    <t>GA-EMT-2022-INIT-0601</t>
  </si>
  <si>
    <t xml:space="preserve">Atlanta Fire Rescue Training Academy </t>
  </si>
  <si>
    <t>GA-EMT-2023-INIT-0748</t>
  </si>
  <si>
    <t>January 12, 2023</t>
  </si>
  <si>
    <t>1180 C Weldon Smith Dr. Greensboro, GA 30642</t>
  </si>
  <si>
    <t>Greene County EMS Training Academy </t>
  </si>
  <si>
    <t>GA-EMR-2023-INIT-0280</t>
  </si>
  <si>
    <t>Habersham County Emergency Services Training Center</t>
  </si>
  <si>
    <t>GA-AEMT-2023-INIT-0381</t>
  </si>
  <si>
    <t>Lincoln County EMS</t>
  </si>
  <si>
    <t>GA-EMT-2023-INIT-0799</t>
  </si>
  <si>
    <t>Jeff Davis EMS Education Group</t>
  </si>
  <si>
    <t>GA-EMR-2023-INIT-0292</t>
  </si>
  <si>
    <t>Macon County EMS Training Academy</t>
  </si>
  <si>
    <t>GA-EMT-2023-INIT-0706</t>
  </si>
  <si>
    <t>Newton County Fire Services EMS Program</t>
  </si>
  <si>
    <t>GA-EMT-2023-INIT-0776</t>
  </si>
  <si>
    <t>Oglethorpe County Emergency Services Training Program</t>
  </si>
  <si>
    <t>GA-EMT-2022-INIT-0620</t>
  </si>
  <si>
    <t>Screven County EMS</t>
  </si>
  <si>
    <t xml:space="preserve"> GA-EMT-2022-INIT-0693</t>
  </si>
  <si>
    <t>Talbot County EMS</t>
  </si>
  <si>
    <t>GA-EMT-2022-INIT-0636</t>
  </si>
  <si>
    <t>Taylor County EMS Education</t>
  </si>
  <si>
    <t>GA-EMT-2023-INIT-0621</t>
  </si>
  <si>
    <t>GA-EMT-2023-INIT-0764</t>
  </si>
  <si>
    <t>Warren County Emergency Services Training Center</t>
  </si>
  <si>
    <t>GA-EMT-2022-INIT-0671</t>
  </si>
  <si>
    <t>Atkinson EMS Training Academy</t>
  </si>
  <si>
    <t>GA-EMT-2023-INIT-0955</t>
  </si>
  <si>
    <t>GA-EMR-2023-INIT-0321</t>
  </si>
  <si>
    <t>GA-EMT-2023-INIT-0972</t>
  </si>
  <si>
    <t>(Following up for more info on 10 students)</t>
  </si>
  <si>
    <t>GA-EMT-2023-INIT-0941</t>
  </si>
  <si>
    <t xml:space="preserve"> GA-EMT-2023-INIT-0726</t>
  </si>
  <si>
    <t>Laurens County EMS Academy</t>
  </si>
  <si>
    <t xml:space="preserve"> GA-EMT-2023-INIT-0898</t>
  </si>
  <si>
    <t>Madison County EMS Training Academy</t>
  </si>
  <si>
    <t>GA-EMT-2023-INIT-0977</t>
  </si>
  <si>
    <t>Union County EMS</t>
  </si>
  <si>
    <t>GA-EMT-2023-INIT-0971</t>
  </si>
  <si>
    <t>GA-EMR-2023-INIT-0332</t>
  </si>
  <si>
    <t xml:space="preserve">Hope EMS </t>
  </si>
  <si>
    <t>GA-AEMT-2023-INIT-0453</t>
  </si>
  <si>
    <t>Walton County Fire Rescue</t>
  </si>
  <si>
    <t>GA-EMR-2023-INIT-0352</t>
  </si>
  <si>
    <t>GA-EMT-2023-INIT-0940</t>
  </si>
  <si>
    <t>Troup County EMS Education</t>
  </si>
  <si>
    <t>GA-EMT-2023-INIT-0986</t>
  </si>
  <si>
    <t>Drug and Alcohol Testing of Georgia Education Program</t>
  </si>
  <si>
    <t>GA-EMT-2023-INIT-0950</t>
  </si>
  <si>
    <t>Calhoun City Fire EMS Training Program</t>
  </si>
  <si>
    <t>GA-EMT-2024-INIT-1103</t>
  </si>
  <si>
    <t>Current Course</t>
  </si>
  <si>
    <t>GA-EMT-2023-INIT-0884</t>
  </si>
  <si>
    <t>GA-EMT-2023-INIT-0945</t>
  </si>
  <si>
    <t>Central EMS Academy</t>
  </si>
  <si>
    <t>GA-EMT-2023-INIT-0975</t>
  </si>
  <si>
    <t>Coweta County Fire Department Training Program</t>
  </si>
  <si>
    <t>GA-AEMT-2023-INIT-0467</t>
  </si>
  <si>
    <t>GA-EMT-2023-INIT-0961</t>
  </si>
  <si>
    <t>Emanuel County EMS Academy</t>
  </si>
  <si>
    <t>TOTAL:</t>
  </si>
  <si>
    <t>8 - EMR</t>
  </si>
  <si>
    <t>6 - AEMT</t>
  </si>
  <si>
    <t>53 - EMT</t>
  </si>
  <si>
    <t>High</t>
  </si>
  <si>
    <t>67%-100%</t>
  </si>
  <si>
    <t>Above</t>
  </si>
  <si>
    <t>57%-66%</t>
  </si>
  <si>
    <t>Below</t>
  </si>
  <si>
    <t>47%-56%</t>
  </si>
  <si>
    <t>Low</t>
  </si>
  <si>
    <t>0%-46%</t>
  </si>
  <si>
    <t>77%-86%</t>
  </si>
  <si>
    <t>87%-100%</t>
  </si>
  <si>
    <t>67%-76%</t>
  </si>
  <si>
    <t>0%-66%</t>
  </si>
  <si>
    <t>71%-80%</t>
  </si>
  <si>
    <t>81%-100%</t>
  </si>
  <si>
    <t>61%-70%</t>
  </si>
  <si>
    <t>0%-60%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</si>
</sst>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333333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9" fontId="1" fillId="0" borderId="0" xfId="1" applyFont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9" fontId="0" fillId="3" borderId="0" xfId="1" applyFont="1" applyFill="1" applyAlignment="1">
      <alignment horizontal="center" vertical="center"/>
    </xf>
    <xf numFmtId="9" fontId="0" fillId="6" borderId="0" xfId="1" applyFont="1" applyFill="1" applyAlignment="1">
      <alignment horizontal="center" vertical="center"/>
    </xf>
    <xf numFmtId="9" fontId="0" fillId="4" borderId="0" xfId="1" applyFont="1" applyFill="1" applyAlignment="1">
      <alignment horizontal="center" vertical="center"/>
    </xf>
    <xf numFmtId="9" fontId="0" fillId="5" borderId="0" xfId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9D37A-FF52-ED40-B556-94B798D9D86A}">
  <dimension ref="A1:U73"/>
  <sheetViews>
    <sheetView topLeftCell="N1" workbookViewId="0">
      <selection sqref="A1:XFD1048576"/>
    </sheetView>
  </sheetViews>
  <sheetFormatPr baseColWidth="10" defaultColWidth="10.83203125" defaultRowHeight="16" x14ac:dyDescent="0.2"/>
  <cols>
    <col min="1" max="1" width="10.83203125" style="2"/>
    <col min="2" max="2" width="18" style="2" bestFit="1" customWidth="1"/>
    <col min="3" max="3" width="18" style="9" customWidth="1"/>
    <col min="4" max="4" width="16.6640625" style="2" bestFit="1" customWidth="1"/>
    <col min="5" max="5" width="45.1640625" style="2" bestFit="1" customWidth="1"/>
    <col min="6" max="6" width="48" style="2" bestFit="1" customWidth="1"/>
    <col min="7" max="7" width="21.6640625" style="2" customWidth="1"/>
    <col min="8" max="13" width="12.1640625" style="2" customWidth="1"/>
    <col min="14" max="14" width="12.1640625" style="18" customWidth="1"/>
    <col min="15" max="16" width="12.1640625" style="2" customWidth="1"/>
    <col min="17" max="17" width="12.1640625" style="18" customWidth="1"/>
    <col min="18" max="20" width="12.1640625" style="2" customWidth="1"/>
    <col min="21" max="16384" width="10.83203125" style="2"/>
  </cols>
  <sheetData>
    <row r="1" spans="1:21" s="1" customFormat="1" ht="47.25" customHeight="1" x14ac:dyDescent="0.2">
      <c r="B1" s="1" t="s">
        <v>0</v>
      </c>
      <c r="C1" s="11" t="s">
        <v>40</v>
      </c>
      <c r="D1" s="1" t="s">
        <v>41</v>
      </c>
      <c r="E1" s="1" t="s">
        <v>1</v>
      </c>
      <c r="F1" s="13" t="s">
        <v>69</v>
      </c>
      <c r="G1" s="13" t="s">
        <v>70</v>
      </c>
      <c r="H1" s="13" t="s">
        <v>71</v>
      </c>
      <c r="I1" s="13" t="s">
        <v>72</v>
      </c>
      <c r="J1" s="13" t="s">
        <v>73</v>
      </c>
      <c r="K1" s="13" t="s">
        <v>74</v>
      </c>
      <c r="L1" s="13" t="s">
        <v>75</v>
      </c>
      <c r="M1" s="13" t="s">
        <v>76</v>
      </c>
      <c r="N1" s="17" t="s">
        <v>79</v>
      </c>
      <c r="O1" s="13" t="s">
        <v>84</v>
      </c>
      <c r="P1" s="13" t="s">
        <v>81</v>
      </c>
      <c r="Q1" s="17" t="s">
        <v>80</v>
      </c>
      <c r="R1" s="13" t="s">
        <v>85</v>
      </c>
      <c r="S1" s="13" t="s">
        <v>77</v>
      </c>
      <c r="T1" s="13" t="s">
        <v>78</v>
      </c>
    </row>
    <row r="2" spans="1:21" s="4" customFormat="1" x14ac:dyDescent="0.2">
      <c r="A2" s="4">
        <v>1</v>
      </c>
      <c r="B2" s="4" t="s">
        <v>4</v>
      </c>
      <c r="C2" s="12"/>
      <c r="D2" s="4" t="s">
        <v>8</v>
      </c>
      <c r="E2" s="4" t="s">
        <v>9</v>
      </c>
      <c r="F2" s="4" t="s">
        <v>178</v>
      </c>
      <c r="G2" s="4" t="s">
        <v>179</v>
      </c>
      <c r="H2" s="4">
        <v>24</v>
      </c>
      <c r="I2" s="4">
        <v>17</v>
      </c>
      <c r="J2" s="4">
        <v>12</v>
      </c>
      <c r="K2" s="4">
        <v>5</v>
      </c>
      <c r="L2" s="4">
        <v>7</v>
      </c>
      <c r="M2" s="4">
        <v>3</v>
      </c>
      <c r="N2" s="18">
        <f t="shared" ref="N2:N30" si="0">SUM(M2/L2)</f>
        <v>0.42857142857142855</v>
      </c>
      <c r="O2" s="4">
        <v>0</v>
      </c>
      <c r="P2" s="2">
        <f t="shared" ref="P2:P30" si="1">SUM(M2+O2)</f>
        <v>3</v>
      </c>
      <c r="Q2" s="18">
        <f t="shared" ref="Q2:Q65" si="2">SUM(P2/L2)</f>
        <v>0.42857142857142855</v>
      </c>
      <c r="R2" s="2">
        <v>0</v>
      </c>
      <c r="S2" s="2">
        <f t="shared" ref="S2:S65" si="3">SUM(R2,M2,O2)</f>
        <v>3</v>
      </c>
      <c r="T2" s="4">
        <v>5</v>
      </c>
    </row>
    <row r="3" spans="1:21" s="4" customFormat="1" x14ac:dyDescent="0.2">
      <c r="A3" s="4">
        <v>2</v>
      </c>
      <c r="B3" s="4" t="s">
        <v>10</v>
      </c>
      <c r="C3" s="10"/>
      <c r="D3" s="4" t="s">
        <v>8</v>
      </c>
      <c r="E3" s="4" t="s">
        <v>11</v>
      </c>
      <c r="F3" s="4" t="s">
        <v>121</v>
      </c>
      <c r="G3" s="4" t="s">
        <v>180</v>
      </c>
      <c r="H3" s="4">
        <v>12</v>
      </c>
      <c r="I3" s="4">
        <v>12</v>
      </c>
      <c r="J3" s="4">
        <v>9</v>
      </c>
      <c r="K3" s="4">
        <v>3</v>
      </c>
      <c r="L3" s="4">
        <v>7</v>
      </c>
      <c r="M3" s="4">
        <v>4</v>
      </c>
      <c r="N3" s="18">
        <f t="shared" si="0"/>
        <v>0.5714285714285714</v>
      </c>
      <c r="O3" s="4">
        <v>1</v>
      </c>
      <c r="P3" s="2">
        <f t="shared" si="1"/>
        <v>5</v>
      </c>
      <c r="Q3" s="18">
        <f t="shared" si="2"/>
        <v>0.7142857142857143</v>
      </c>
      <c r="R3" s="2">
        <v>0</v>
      </c>
      <c r="S3" s="2">
        <f t="shared" si="3"/>
        <v>5</v>
      </c>
      <c r="T3" s="4">
        <v>1</v>
      </c>
    </row>
    <row r="4" spans="1:21" s="4" customFormat="1" x14ac:dyDescent="0.2">
      <c r="A4" s="4">
        <v>3</v>
      </c>
      <c r="B4" s="4" t="s">
        <v>4</v>
      </c>
      <c r="C4" s="10"/>
      <c r="D4" s="4" t="s">
        <v>8</v>
      </c>
      <c r="E4" s="4" t="s">
        <v>12</v>
      </c>
      <c r="F4" s="4" t="s">
        <v>127</v>
      </c>
      <c r="G4" s="4" t="s">
        <v>181</v>
      </c>
      <c r="H4" s="4">
        <v>19</v>
      </c>
      <c r="I4" s="4">
        <v>19</v>
      </c>
      <c r="J4" s="4">
        <v>9</v>
      </c>
      <c r="K4" s="4">
        <v>0</v>
      </c>
      <c r="L4" s="4">
        <v>9</v>
      </c>
      <c r="M4" s="4">
        <v>4</v>
      </c>
      <c r="N4" s="18">
        <f t="shared" si="0"/>
        <v>0.44444444444444442</v>
      </c>
      <c r="O4" s="4">
        <v>2</v>
      </c>
      <c r="P4" s="2">
        <f t="shared" si="1"/>
        <v>6</v>
      </c>
      <c r="Q4" s="18">
        <f t="shared" si="2"/>
        <v>0.66666666666666663</v>
      </c>
      <c r="R4" s="2">
        <v>0</v>
      </c>
      <c r="S4" s="2">
        <f t="shared" si="3"/>
        <v>6</v>
      </c>
      <c r="T4" s="4">
        <v>0</v>
      </c>
      <c r="U4" s="14" t="s">
        <v>182</v>
      </c>
    </row>
    <row r="5" spans="1:21" s="4" customFormat="1" x14ac:dyDescent="0.2">
      <c r="A5" s="4">
        <v>4</v>
      </c>
      <c r="B5" s="4" t="s">
        <v>3</v>
      </c>
      <c r="C5" s="10"/>
      <c r="D5" s="4" t="s">
        <v>8</v>
      </c>
      <c r="E5" s="4" t="s">
        <v>13</v>
      </c>
      <c r="F5" s="4" t="s">
        <v>89</v>
      </c>
      <c r="G5" s="4" t="s">
        <v>183</v>
      </c>
      <c r="H5" s="4">
        <v>12</v>
      </c>
      <c r="I5" s="4">
        <v>12</v>
      </c>
      <c r="J5" s="4">
        <v>11</v>
      </c>
      <c r="K5" s="4">
        <v>1</v>
      </c>
      <c r="L5" s="4">
        <v>10</v>
      </c>
      <c r="M5" s="4">
        <v>7</v>
      </c>
      <c r="N5" s="18">
        <f t="shared" si="0"/>
        <v>0.7</v>
      </c>
      <c r="O5" s="4">
        <v>0</v>
      </c>
      <c r="P5" s="2">
        <f t="shared" si="1"/>
        <v>7</v>
      </c>
      <c r="Q5" s="18">
        <f t="shared" si="2"/>
        <v>0.7</v>
      </c>
      <c r="R5" s="2">
        <v>2</v>
      </c>
      <c r="S5" s="2">
        <f t="shared" si="3"/>
        <v>9</v>
      </c>
      <c r="T5" s="4">
        <v>1</v>
      </c>
    </row>
    <row r="6" spans="1:21" s="4" customFormat="1" x14ac:dyDescent="0.2">
      <c r="A6" s="4">
        <v>5</v>
      </c>
      <c r="B6" s="4" t="s">
        <v>14</v>
      </c>
      <c r="C6" s="10"/>
      <c r="D6" s="4" t="s">
        <v>8</v>
      </c>
      <c r="E6" s="4" t="s">
        <v>11</v>
      </c>
      <c r="F6" s="4" t="s">
        <v>121</v>
      </c>
      <c r="G6" s="4" t="s">
        <v>184</v>
      </c>
      <c r="H6" s="4">
        <v>25</v>
      </c>
      <c r="I6" s="4">
        <v>19</v>
      </c>
      <c r="J6" s="4">
        <v>17</v>
      </c>
      <c r="K6" s="4">
        <v>2</v>
      </c>
      <c r="L6" s="4">
        <v>15</v>
      </c>
      <c r="M6" s="4">
        <v>14</v>
      </c>
      <c r="N6" s="18">
        <f t="shared" si="0"/>
        <v>0.93333333333333335</v>
      </c>
      <c r="O6" s="4">
        <v>0</v>
      </c>
      <c r="P6" s="2">
        <f t="shared" si="1"/>
        <v>14</v>
      </c>
      <c r="Q6" s="18">
        <f t="shared" si="2"/>
        <v>0.93333333333333335</v>
      </c>
      <c r="R6" s="2">
        <v>0</v>
      </c>
      <c r="S6" s="2">
        <f t="shared" si="3"/>
        <v>14</v>
      </c>
      <c r="T6" s="4">
        <v>2</v>
      </c>
    </row>
    <row r="7" spans="1:21" s="4" customFormat="1" x14ac:dyDescent="0.2">
      <c r="A7" s="4">
        <v>6</v>
      </c>
      <c r="B7" s="4" t="s">
        <v>3</v>
      </c>
      <c r="C7" s="10"/>
      <c r="D7" s="4" t="s">
        <v>8</v>
      </c>
      <c r="E7" s="4" t="s">
        <v>15</v>
      </c>
      <c r="F7" s="4" t="s">
        <v>185</v>
      </c>
      <c r="G7" s="4" t="s">
        <v>186</v>
      </c>
      <c r="H7" s="4">
        <v>33</v>
      </c>
      <c r="I7" s="4">
        <v>33</v>
      </c>
      <c r="J7" s="4">
        <v>10</v>
      </c>
      <c r="K7" s="4">
        <v>20</v>
      </c>
      <c r="L7" s="4">
        <v>7</v>
      </c>
      <c r="M7" s="4">
        <v>3</v>
      </c>
      <c r="N7" s="18">
        <f t="shared" si="0"/>
        <v>0.42857142857142855</v>
      </c>
      <c r="O7" s="4">
        <v>1</v>
      </c>
      <c r="P7" s="2">
        <f t="shared" si="1"/>
        <v>4</v>
      </c>
      <c r="Q7" s="18">
        <f t="shared" si="2"/>
        <v>0.5714285714285714</v>
      </c>
      <c r="R7" s="2">
        <v>0</v>
      </c>
      <c r="S7" s="2">
        <f t="shared" si="3"/>
        <v>4</v>
      </c>
      <c r="T7" s="4">
        <v>3</v>
      </c>
    </row>
    <row r="8" spans="1:21" s="4" customFormat="1" x14ac:dyDescent="0.2">
      <c r="A8" s="4">
        <v>7</v>
      </c>
      <c r="B8" s="4" t="s">
        <v>3</v>
      </c>
      <c r="C8" s="10"/>
      <c r="D8" s="4" t="s">
        <v>8</v>
      </c>
      <c r="E8" s="4" t="s">
        <v>16</v>
      </c>
      <c r="F8" s="4" t="s">
        <v>187</v>
      </c>
      <c r="G8" s="4" t="s">
        <v>188</v>
      </c>
      <c r="H8" s="4">
        <v>25</v>
      </c>
      <c r="I8" s="4">
        <v>9</v>
      </c>
      <c r="J8" s="4">
        <v>9</v>
      </c>
      <c r="K8" s="4">
        <v>0</v>
      </c>
      <c r="L8" s="4">
        <v>4</v>
      </c>
      <c r="M8" s="4">
        <v>4</v>
      </c>
      <c r="N8" s="18">
        <f t="shared" si="0"/>
        <v>1</v>
      </c>
      <c r="O8" s="4">
        <v>0</v>
      </c>
      <c r="P8" s="2">
        <f t="shared" si="1"/>
        <v>4</v>
      </c>
      <c r="Q8" s="18">
        <f t="shared" si="2"/>
        <v>1</v>
      </c>
      <c r="R8" s="2">
        <v>0</v>
      </c>
      <c r="S8" s="2">
        <f t="shared" si="3"/>
        <v>4</v>
      </c>
      <c r="T8" s="4">
        <v>5</v>
      </c>
    </row>
    <row r="9" spans="1:21" s="4" customFormat="1" x14ac:dyDescent="0.2">
      <c r="A9" s="4">
        <v>9</v>
      </c>
      <c r="B9" s="4" t="s">
        <v>3</v>
      </c>
      <c r="C9" s="10"/>
      <c r="D9" s="4" t="s">
        <v>8</v>
      </c>
      <c r="E9" s="4" t="s">
        <v>18</v>
      </c>
      <c r="F9" s="4" t="s">
        <v>189</v>
      </c>
      <c r="G9" s="4" t="s">
        <v>190</v>
      </c>
      <c r="H9" s="4">
        <v>25</v>
      </c>
      <c r="I9" s="4">
        <v>25</v>
      </c>
      <c r="J9" s="4">
        <v>18</v>
      </c>
      <c r="K9" s="4">
        <v>7</v>
      </c>
      <c r="L9" s="4">
        <v>16</v>
      </c>
      <c r="M9" s="4">
        <v>10</v>
      </c>
      <c r="N9" s="18">
        <f t="shared" si="0"/>
        <v>0.625</v>
      </c>
      <c r="O9" s="4">
        <v>3</v>
      </c>
      <c r="P9" s="2">
        <f t="shared" si="1"/>
        <v>13</v>
      </c>
      <c r="Q9" s="18">
        <f t="shared" si="2"/>
        <v>0.8125</v>
      </c>
      <c r="R9" s="2">
        <v>0</v>
      </c>
      <c r="S9" s="2">
        <f t="shared" si="3"/>
        <v>13</v>
      </c>
      <c r="T9" s="4">
        <v>2</v>
      </c>
    </row>
    <row r="10" spans="1:21" s="4" customFormat="1" x14ac:dyDescent="0.2">
      <c r="A10" s="4">
        <v>10</v>
      </c>
      <c r="B10" s="4" t="s">
        <v>4</v>
      </c>
      <c r="C10" s="10"/>
      <c r="D10" s="4" t="s">
        <v>8</v>
      </c>
      <c r="E10" s="4" t="s">
        <v>11</v>
      </c>
      <c r="F10" s="4" t="s">
        <v>121</v>
      </c>
      <c r="G10" s="4" t="s">
        <v>191</v>
      </c>
      <c r="H10" s="4">
        <v>12</v>
      </c>
      <c r="I10" s="4">
        <v>12</v>
      </c>
      <c r="J10" s="4">
        <v>11</v>
      </c>
      <c r="K10" s="4">
        <v>1</v>
      </c>
      <c r="L10" s="4">
        <v>10</v>
      </c>
      <c r="M10" s="4">
        <v>3</v>
      </c>
      <c r="N10" s="18">
        <f t="shared" si="0"/>
        <v>0.3</v>
      </c>
      <c r="O10" s="4">
        <v>1</v>
      </c>
      <c r="P10" s="2">
        <f t="shared" si="1"/>
        <v>4</v>
      </c>
      <c r="Q10" s="18">
        <f t="shared" si="2"/>
        <v>0.4</v>
      </c>
      <c r="R10" s="2">
        <v>0</v>
      </c>
      <c r="S10" s="2">
        <f t="shared" si="3"/>
        <v>4</v>
      </c>
      <c r="T10" s="4">
        <v>1</v>
      </c>
    </row>
    <row r="11" spans="1:21" s="4" customFormat="1" x14ac:dyDescent="0.2">
      <c r="A11" s="4">
        <v>11</v>
      </c>
      <c r="B11" s="4" t="s">
        <v>3</v>
      </c>
      <c r="C11" s="9" t="s">
        <v>66</v>
      </c>
      <c r="D11" s="5">
        <v>45260</v>
      </c>
      <c r="E11" s="4" t="s">
        <v>2</v>
      </c>
      <c r="F11" s="4" t="s">
        <v>192</v>
      </c>
      <c r="G11" s="4" t="s">
        <v>193</v>
      </c>
      <c r="H11" s="4">
        <v>12</v>
      </c>
      <c r="I11" s="4">
        <v>11</v>
      </c>
      <c r="J11" s="4">
        <v>8</v>
      </c>
      <c r="K11" s="4">
        <v>3</v>
      </c>
      <c r="L11" s="4">
        <v>6</v>
      </c>
      <c r="M11" s="4">
        <v>2</v>
      </c>
      <c r="N11" s="18">
        <f t="shared" si="0"/>
        <v>0.33333333333333331</v>
      </c>
      <c r="O11" s="4">
        <v>0</v>
      </c>
      <c r="P11" s="2">
        <f t="shared" si="1"/>
        <v>2</v>
      </c>
      <c r="Q11" s="18">
        <f t="shared" si="2"/>
        <v>0.33333333333333331</v>
      </c>
      <c r="R11" s="2">
        <v>0</v>
      </c>
      <c r="S11" s="2">
        <f t="shared" si="3"/>
        <v>2</v>
      </c>
      <c r="T11" s="4">
        <v>2</v>
      </c>
    </row>
    <row r="12" spans="1:21" s="4" customFormat="1" x14ac:dyDescent="0.2">
      <c r="A12" s="4">
        <v>12</v>
      </c>
      <c r="B12" s="4" t="s">
        <v>4</v>
      </c>
      <c r="C12" s="9" t="s">
        <v>67</v>
      </c>
      <c r="D12" s="5">
        <v>45261</v>
      </c>
      <c r="E12" s="4" t="s">
        <v>5</v>
      </c>
      <c r="F12" s="4" t="s">
        <v>194</v>
      </c>
      <c r="G12" s="4" t="s">
        <v>195</v>
      </c>
      <c r="H12" s="4">
        <v>19</v>
      </c>
      <c r="I12" s="4">
        <v>19</v>
      </c>
      <c r="J12" s="4">
        <v>17</v>
      </c>
      <c r="K12" s="4">
        <v>1</v>
      </c>
      <c r="L12" s="4">
        <v>8</v>
      </c>
      <c r="M12" s="4">
        <v>8</v>
      </c>
      <c r="N12" s="18">
        <f t="shared" si="0"/>
        <v>1</v>
      </c>
      <c r="O12" s="4">
        <v>0</v>
      </c>
      <c r="P12" s="2">
        <f t="shared" si="1"/>
        <v>8</v>
      </c>
      <c r="Q12" s="18">
        <f t="shared" si="2"/>
        <v>1</v>
      </c>
      <c r="R12" s="2">
        <v>0</v>
      </c>
      <c r="S12" s="2">
        <f t="shared" si="3"/>
        <v>8</v>
      </c>
      <c r="T12" s="4">
        <v>9</v>
      </c>
    </row>
    <row r="13" spans="1:21" x14ac:dyDescent="0.2">
      <c r="A13" s="4">
        <v>13</v>
      </c>
      <c r="B13" s="2" t="s">
        <v>3</v>
      </c>
      <c r="C13" s="9" t="s">
        <v>66</v>
      </c>
      <c r="D13" s="3">
        <v>45253</v>
      </c>
      <c r="E13" s="2" t="s">
        <v>6</v>
      </c>
      <c r="F13" s="2" t="s">
        <v>149</v>
      </c>
      <c r="G13" s="2" t="s">
        <v>196</v>
      </c>
      <c r="H13" s="2">
        <v>23</v>
      </c>
      <c r="I13" s="2">
        <v>24</v>
      </c>
      <c r="J13" s="2">
        <v>16</v>
      </c>
      <c r="K13" s="2">
        <v>7</v>
      </c>
      <c r="L13" s="2">
        <v>17</v>
      </c>
      <c r="M13" s="2">
        <v>7</v>
      </c>
      <c r="N13" s="18">
        <f t="shared" si="0"/>
        <v>0.41176470588235292</v>
      </c>
      <c r="O13" s="2">
        <v>4</v>
      </c>
      <c r="P13" s="2">
        <f t="shared" si="1"/>
        <v>11</v>
      </c>
      <c r="Q13" s="18">
        <f t="shared" si="2"/>
        <v>0.6470588235294118</v>
      </c>
      <c r="R13" s="2">
        <v>1</v>
      </c>
      <c r="S13" s="2">
        <f t="shared" si="3"/>
        <v>12</v>
      </c>
      <c r="T13" s="2">
        <v>0</v>
      </c>
    </row>
    <row r="14" spans="1:21" x14ac:dyDescent="0.2">
      <c r="A14" s="4">
        <v>14</v>
      </c>
      <c r="B14" s="2" t="s">
        <v>3</v>
      </c>
      <c r="C14" s="9" t="s">
        <v>67</v>
      </c>
      <c r="D14" s="3">
        <v>45321</v>
      </c>
      <c r="E14" s="2" t="s">
        <v>7</v>
      </c>
      <c r="F14" s="2" t="s">
        <v>197</v>
      </c>
      <c r="G14" s="2" t="s">
        <v>198</v>
      </c>
      <c r="H14" s="2">
        <v>12</v>
      </c>
      <c r="I14" s="2">
        <v>12</v>
      </c>
      <c r="J14" s="2">
        <v>6</v>
      </c>
      <c r="K14" s="2">
        <v>6</v>
      </c>
      <c r="L14" s="2">
        <v>2</v>
      </c>
      <c r="M14" s="2">
        <v>1</v>
      </c>
      <c r="N14" s="18">
        <f t="shared" si="0"/>
        <v>0.5</v>
      </c>
      <c r="O14" s="2">
        <v>0</v>
      </c>
      <c r="P14" s="2">
        <f t="shared" si="1"/>
        <v>1</v>
      </c>
      <c r="Q14" s="18">
        <f t="shared" si="2"/>
        <v>0.5</v>
      </c>
      <c r="R14" s="2">
        <v>0</v>
      </c>
      <c r="S14" s="2">
        <f t="shared" si="3"/>
        <v>1</v>
      </c>
      <c r="T14" s="2">
        <v>4</v>
      </c>
    </row>
    <row r="15" spans="1:21" x14ac:dyDescent="0.2">
      <c r="A15" s="4">
        <v>15</v>
      </c>
      <c r="B15" s="2" t="s">
        <v>3</v>
      </c>
      <c r="C15" s="9" t="s">
        <v>68</v>
      </c>
      <c r="D15" s="3">
        <v>45372</v>
      </c>
      <c r="E15" s="2" t="s">
        <v>19</v>
      </c>
      <c r="F15" s="2" t="s">
        <v>199</v>
      </c>
      <c r="G15" s="2" t="s">
        <v>200</v>
      </c>
      <c r="H15" s="2">
        <v>22</v>
      </c>
      <c r="I15" s="2">
        <v>22</v>
      </c>
      <c r="J15" s="2">
        <v>10</v>
      </c>
      <c r="K15" s="2">
        <v>12</v>
      </c>
      <c r="L15" s="2">
        <v>8</v>
      </c>
      <c r="M15" s="2">
        <v>7</v>
      </c>
      <c r="N15" s="18">
        <f t="shared" si="0"/>
        <v>0.875</v>
      </c>
      <c r="O15" s="2">
        <v>0</v>
      </c>
      <c r="P15" s="2">
        <f t="shared" si="1"/>
        <v>7</v>
      </c>
      <c r="Q15" s="18">
        <f t="shared" si="2"/>
        <v>0.875</v>
      </c>
      <c r="R15" s="2">
        <v>0</v>
      </c>
      <c r="S15" s="2">
        <f t="shared" si="3"/>
        <v>7</v>
      </c>
      <c r="T15" s="2">
        <v>2</v>
      </c>
    </row>
    <row r="16" spans="1:21" x14ac:dyDescent="0.2">
      <c r="A16" s="4">
        <v>16</v>
      </c>
      <c r="B16" s="2" t="s">
        <v>3</v>
      </c>
      <c r="C16" s="9" t="s">
        <v>66</v>
      </c>
      <c r="D16" s="3">
        <v>45261</v>
      </c>
      <c r="E16" s="2" t="s">
        <v>20</v>
      </c>
      <c r="F16" s="2" t="s">
        <v>147</v>
      </c>
      <c r="G16" s="2" t="s">
        <v>204</v>
      </c>
      <c r="H16" s="2">
        <v>14</v>
      </c>
      <c r="I16" s="2">
        <v>5</v>
      </c>
      <c r="J16" s="2">
        <v>4</v>
      </c>
      <c r="K16" s="2">
        <v>1</v>
      </c>
      <c r="L16" s="2">
        <v>3</v>
      </c>
      <c r="M16" s="2">
        <v>1</v>
      </c>
      <c r="N16" s="18">
        <f t="shared" si="0"/>
        <v>0.33333333333333331</v>
      </c>
      <c r="O16" s="2">
        <v>0</v>
      </c>
      <c r="P16" s="2">
        <f t="shared" si="1"/>
        <v>1</v>
      </c>
      <c r="Q16" s="18">
        <f t="shared" si="2"/>
        <v>0.33333333333333331</v>
      </c>
      <c r="R16" s="2">
        <v>0</v>
      </c>
      <c r="S16" s="2">
        <f t="shared" si="3"/>
        <v>1</v>
      </c>
      <c r="T16" s="2">
        <v>1</v>
      </c>
    </row>
    <row r="17" spans="1:21" x14ac:dyDescent="0.2">
      <c r="A17" s="4">
        <v>17</v>
      </c>
      <c r="B17" s="2" t="s">
        <v>3</v>
      </c>
      <c r="C17" s="9" t="s">
        <v>68</v>
      </c>
      <c r="D17" s="3">
        <v>45339</v>
      </c>
      <c r="E17" s="2" t="s">
        <v>21</v>
      </c>
      <c r="F17" s="16" t="s">
        <v>165</v>
      </c>
      <c r="G17" s="2" t="s">
        <v>205</v>
      </c>
      <c r="H17" s="2">
        <v>15</v>
      </c>
      <c r="I17" s="2">
        <v>8</v>
      </c>
      <c r="J17" s="2">
        <v>7</v>
      </c>
      <c r="K17" s="2">
        <v>1</v>
      </c>
      <c r="L17" s="2">
        <v>7</v>
      </c>
      <c r="M17" s="2">
        <v>7</v>
      </c>
      <c r="N17" s="18">
        <f t="shared" si="0"/>
        <v>1</v>
      </c>
      <c r="O17" s="2">
        <v>0</v>
      </c>
      <c r="P17" s="2">
        <f t="shared" si="1"/>
        <v>7</v>
      </c>
      <c r="Q17" s="18">
        <f t="shared" si="2"/>
        <v>1</v>
      </c>
      <c r="R17" s="2">
        <v>0</v>
      </c>
      <c r="S17" s="2">
        <f t="shared" si="3"/>
        <v>7</v>
      </c>
      <c r="T17" s="2">
        <v>0</v>
      </c>
    </row>
    <row r="18" spans="1:21" x14ac:dyDescent="0.2">
      <c r="A18" s="4">
        <v>18</v>
      </c>
      <c r="B18" s="2" t="s">
        <v>3</v>
      </c>
      <c r="C18" s="9" t="s">
        <v>67</v>
      </c>
      <c r="D18" s="3">
        <v>45240</v>
      </c>
      <c r="E18" s="2" t="s">
        <v>22</v>
      </c>
      <c r="F18" s="2" t="s">
        <v>206</v>
      </c>
      <c r="G18" s="2" t="s">
        <v>207</v>
      </c>
      <c r="H18" s="2">
        <v>17</v>
      </c>
      <c r="I18" s="2">
        <v>15</v>
      </c>
      <c r="J18" s="2">
        <v>9</v>
      </c>
      <c r="K18" s="2">
        <v>6</v>
      </c>
      <c r="L18" s="2">
        <v>5</v>
      </c>
      <c r="M18" s="2">
        <v>4</v>
      </c>
      <c r="N18" s="18">
        <f t="shared" si="0"/>
        <v>0.8</v>
      </c>
      <c r="O18" s="2">
        <v>0</v>
      </c>
      <c r="P18" s="2">
        <f t="shared" si="1"/>
        <v>4</v>
      </c>
      <c r="Q18" s="18">
        <f t="shared" si="2"/>
        <v>0.8</v>
      </c>
      <c r="R18" s="2">
        <v>0</v>
      </c>
      <c r="S18" s="2">
        <f t="shared" si="3"/>
        <v>4</v>
      </c>
      <c r="T18" s="2">
        <v>4</v>
      </c>
    </row>
    <row r="19" spans="1:21" x14ac:dyDescent="0.2">
      <c r="A19" s="4">
        <v>19</v>
      </c>
      <c r="B19" s="2" t="s">
        <v>4</v>
      </c>
      <c r="C19" s="10"/>
      <c r="D19" s="6"/>
      <c r="E19" s="2" t="s">
        <v>23</v>
      </c>
      <c r="F19" s="2" t="s">
        <v>201</v>
      </c>
      <c r="G19" s="2" t="s">
        <v>202</v>
      </c>
      <c r="H19" s="2">
        <v>22</v>
      </c>
      <c r="I19" s="2">
        <v>15</v>
      </c>
      <c r="J19" s="2">
        <v>0</v>
      </c>
      <c r="K19" s="2">
        <v>3</v>
      </c>
      <c r="L19" s="2">
        <v>0</v>
      </c>
      <c r="M19" s="2">
        <v>0</v>
      </c>
      <c r="N19" s="18">
        <v>0</v>
      </c>
      <c r="O19" s="2">
        <v>0</v>
      </c>
      <c r="P19" s="2">
        <f t="shared" si="1"/>
        <v>0</v>
      </c>
      <c r="Q19" s="18">
        <v>0</v>
      </c>
      <c r="R19" s="2">
        <v>0</v>
      </c>
      <c r="S19" s="2">
        <f t="shared" si="3"/>
        <v>0</v>
      </c>
      <c r="T19" s="2">
        <v>0</v>
      </c>
      <c r="U19" s="15" t="s">
        <v>203</v>
      </c>
    </row>
    <row r="20" spans="1:21" x14ac:dyDescent="0.2">
      <c r="A20" s="4">
        <v>20</v>
      </c>
      <c r="B20" s="2" t="s">
        <v>4</v>
      </c>
      <c r="C20" s="9" t="s">
        <v>66</v>
      </c>
      <c r="D20" s="3">
        <v>45314</v>
      </c>
      <c r="E20" s="2" t="s">
        <v>24</v>
      </c>
      <c r="F20" s="2" t="s">
        <v>208</v>
      </c>
      <c r="G20" s="2" t="s">
        <v>209</v>
      </c>
      <c r="H20" s="2">
        <v>18</v>
      </c>
      <c r="I20" s="2">
        <v>18</v>
      </c>
      <c r="J20" s="2">
        <v>12</v>
      </c>
      <c r="K20" s="2">
        <v>3</v>
      </c>
      <c r="L20" s="2">
        <v>12</v>
      </c>
      <c r="M20" s="2">
        <v>5</v>
      </c>
      <c r="N20" s="18">
        <f t="shared" si="0"/>
        <v>0.41666666666666669</v>
      </c>
      <c r="O20" s="2">
        <v>1</v>
      </c>
      <c r="P20" s="2">
        <f t="shared" si="1"/>
        <v>6</v>
      </c>
      <c r="Q20" s="18">
        <f t="shared" si="2"/>
        <v>0.5</v>
      </c>
      <c r="R20" s="2">
        <v>0</v>
      </c>
      <c r="S20" s="2">
        <f t="shared" si="3"/>
        <v>6</v>
      </c>
      <c r="T20" s="2">
        <v>0</v>
      </c>
    </row>
    <row r="21" spans="1:21" x14ac:dyDescent="0.2">
      <c r="A21" s="4">
        <v>21</v>
      </c>
      <c r="B21" s="2" t="s">
        <v>4</v>
      </c>
      <c r="C21" s="8">
        <v>45231</v>
      </c>
      <c r="D21" s="7">
        <v>45442</v>
      </c>
      <c r="E21" s="2" t="s">
        <v>25</v>
      </c>
      <c r="F21" s="2" t="s">
        <v>211</v>
      </c>
      <c r="G21" s="2" t="s">
        <v>210</v>
      </c>
      <c r="H21" s="2">
        <v>18</v>
      </c>
      <c r="I21" s="2">
        <v>11</v>
      </c>
      <c r="J21" s="2">
        <v>0</v>
      </c>
      <c r="K21" s="2">
        <v>0</v>
      </c>
      <c r="L21" s="2">
        <v>0</v>
      </c>
      <c r="M21" s="2">
        <v>0</v>
      </c>
      <c r="N21" s="18">
        <v>0</v>
      </c>
      <c r="O21" s="2">
        <v>0</v>
      </c>
      <c r="P21" s="2">
        <f t="shared" si="1"/>
        <v>0</v>
      </c>
      <c r="Q21" s="18">
        <v>0</v>
      </c>
      <c r="R21" s="2">
        <v>0</v>
      </c>
      <c r="S21" s="2">
        <f t="shared" si="3"/>
        <v>0</v>
      </c>
      <c r="T21" s="2">
        <v>0</v>
      </c>
      <c r="U21" s="15" t="s">
        <v>203</v>
      </c>
    </row>
    <row r="22" spans="1:21" x14ac:dyDescent="0.2">
      <c r="A22" s="4">
        <v>22</v>
      </c>
      <c r="B22" s="2" t="s">
        <v>3</v>
      </c>
      <c r="C22" s="9" t="s">
        <v>45</v>
      </c>
      <c r="D22" s="3">
        <v>44893</v>
      </c>
      <c r="E22" s="2" t="s">
        <v>13</v>
      </c>
      <c r="F22" s="2" t="s">
        <v>89</v>
      </c>
      <c r="G22" s="2" t="s">
        <v>90</v>
      </c>
      <c r="H22" s="2">
        <v>16</v>
      </c>
      <c r="I22" s="2">
        <v>17</v>
      </c>
      <c r="J22" s="2">
        <v>15</v>
      </c>
      <c r="K22" s="2">
        <v>2</v>
      </c>
      <c r="L22" s="2">
        <v>15</v>
      </c>
      <c r="M22" s="2">
        <v>9</v>
      </c>
      <c r="N22" s="18">
        <f t="shared" si="0"/>
        <v>0.6</v>
      </c>
      <c r="O22" s="2">
        <v>4</v>
      </c>
      <c r="P22" s="2">
        <f t="shared" si="1"/>
        <v>13</v>
      </c>
      <c r="Q22" s="18">
        <f t="shared" si="2"/>
        <v>0.8666666666666667</v>
      </c>
      <c r="R22" s="2">
        <v>1</v>
      </c>
      <c r="S22" s="2">
        <f t="shared" si="3"/>
        <v>14</v>
      </c>
      <c r="T22" s="2">
        <v>0</v>
      </c>
    </row>
    <row r="23" spans="1:21" x14ac:dyDescent="0.2">
      <c r="A23" s="4">
        <v>23</v>
      </c>
      <c r="B23" s="2" t="s">
        <v>4</v>
      </c>
      <c r="C23" s="9" t="s">
        <v>42</v>
      </c>
      <c r="D23" s="3">
        <v>44833</v>
      </c>
      <c r="E23" s="2" t="s">
        <v>86</v>
      </c>
      <c r="F23" s="2" t="s">
        <v>87</v>
      </c>
      <c r="G23" s="2" t="s">
        <v>88</v>
      </c>
      <c r="H23" s="2">
        <v>13</v>
      </c>
      <c r="I23" s="2">
        <v>13</v>
      </c>
      <c r="J23" s="2">
        <v>9</v>
      </c>
      <c r="K23" s="2">
        <v>4</v>
      </c>
      <c r="L23" s="2">
        <v>9</v>
      </c>
      <c r="M23" s="2">
        <v>8</v>
      </c>
      <c r="N23" s="18">
        <f t="shared" si="0"/>
        <v>0.88888888888888884</v>
      </c>
      <c r="O23" s="2">
        <v>1</v>
      </c>
      <c r="P23" s="2">
        <f t="shared" si="1"/>
        <v>9</v>
      </c>
      <c r="Q23" s="18">
        <f t="shared" si="2"/>
        <v>1</v>
      </c>
      <c r="R23" s="2">
        <v>0</v>
      </c>
      <c r="S23" s="2">
        <f t="shared" si="3"/>
        <v>9</v>
      </c>
      <c r="T23" s="2">
        <v>0</v>
      </c>
    </row>
    <row r="24" spans="1:21" x14ac:dyDescent="0.2">
      <c r="A24" s="4">
        <v>24</v>
      </c>
      <c r="B24" s="2" t="s">
        <v>3</v>
      </c>
      <c r="C24" s="9" t="s">
        <v>42</v>
      </c>
      <c r="D24" s="3">
        <v>44967</v>
      </c>
      <c r="E24" s="2" t="s">
        <v>27</v>
      </c>
      <c r="F24" s="2" t="s">
        <v>93</v>
      </c>
      <c r="G24" s="2" t="s">
        <v>94</v>
      </c>
      <c r="H24" s="2">
        <v>25</v>
      </c>
      <c r="I24" s="2">
        <v>29</v>
      </c>
      <c r="J24" s="2">
        <v>27</v>
      </c>
      <c r="K24" s="2">
        <v>2</v>
      </c>
      <c r="L24" s="2">
        <v>27</v>
      </c>
      <c r="M24" s="2">
        <v>27</v>
      </c>
      <c r="N24" s="18">
        <f t="shared" si="0"/>
        <v>1</v>
      </c>
      <c r="O24" s="2">
        <v>0</v>
      </c>
      <c r="P24" s="2">
        <f t="shared" si="1"/>
        <v>27</v>
      </c>
      <c r="Q24" s="18">
        <f t="shared" si="2"/>
        <v>1</v>
      </c>
      <c r="R24" s="2">
        <v>0</v>
      </c>
      <c r="S24" s="2">
        <f t="shared" si="3"/>
        <v>27</v>
      </c>
      <c r="T24" s="2">
        <v>0</v>
      </c>
    </row>
    <row r="25" spans="1:21" x14ac:dyDescent="0.2">
      <c r="A25" s="4">
        <v>25</v>
      </c>
      <c r="B25" s="2" t="s">
        <v>3</v>
      </c>
      <c r="C25" s="9" t="s">
        <v>42</v>
      </c>
      <c r="D25" s="3">
        <v>44980</v>
      </c>
      <c r="E25" s="2" t="s">
        <v>28</v>
      </c>
      <c r="F25" s="2" t="s">
        <v>91</v>
      </c>
      <c r="G25" s="2" t="s">
        <v>92</v>
      </c>
      <c r="H25" s="2">
        <v>15</v>
      </c>
      <c r="I25" s="2">
        <v>13</v>
      </c>
      <c r="J25" s="2">
        <v>9</v>
      </c>
      <c r="K25" s="2">
        <v>4</v>
      </c>
      <c r="L25" s="2">
        <v>9</v>
      </c>
      <c r="M25" s="2">
        <v>6</v>
      </c>
      <c r="N25" s="18">
        <f t="shared" si="0"/>
        <v>0.66666666666666663</v>
      </c>
      <c r="O25" s="2">
        <v>1</v>
      </c>
      <c r="P25" s="2">
        <f t="shared" si="1"/>
        <v>7</v>
      </c>
      <c r="Q25" s="18">
        <f t="shared" si="2"/>
        <v>0.77777777777777779</v>
      </c>
      <c r="R25" s="2">
        <v>0</v>
      </c>
      <c r="S25" s="2">
        <f t="shared" si="3"/>
        <v>7</v>
      </c>
      <c r="T25" s="2">
        <v>0</v>
      </c>
    </row>
    <row r="26" spans="1:21" x14ac:dyDescent="0.2">
      <c r="A26" s="4">
        <v>26</v>
      </c>
      <c r="B26" s="2" t="s">
        <v>14</v>
      </c>
      <c r="C26" s="9" t="s">
        <v>42</v>
      </c>
      <c r="D26" s="3">
        <v>44897</v>
      </c>
      <c r="E26" s="2" t="s">
        <v>30</v>
      </c>
      <c r="F26" s="2" t="s">
        <v>97</v>
      </c>
      <c r="G26" s="2" t="s">
        <v>98</v>
      </c>
      <c r="H26" s="2">
        <v>22</v>
      </c>
      <c r="I26" s="2">
        <v>22</v>
      </c>
      <c r="J26" s="2">
        <v>21</v>
      </c>
      <c r="K26" s="2">
        <v>1</v>
      </c>
      <c r="L26" s="2">
        <v>21</v>
      </c>
      <c r="M26" s="2">
        <v>8</v>
      </c>
      <c r="N26" s="18">
        <f t="shared" si="0"/>
        <v>0.38095238095238093</v>
      </c>
      <c r="O26" s="2">
        <v>11</v>
      </c>
      <c r="P26" s="2">
        <f t="shared" si="1"/>
        <v>19</v>
      </c>
      <c r="Q26" s="18">
        <f t="shared" si="2"/>
        <v>0.90476190476190477</v>
      </c>
      <c r="R26" s="2">
        <v>2</v>
      </c>
      <c r="S26" s="2">
        <f t="shared" si="3"/>
        <v>21</v>
      </c>
      <c r="T26" s="2">
        <v>0</v>
      </c>
    </row>
    <row r="27" spans="1:21" x14ac:dyDescent="0.2">
      <c r="A27" s="4">
        <v>27</v>
      </c>
      <c r="B27" s="2" t="s">
        <v>3</v>
      </c>
      <c r="C27" s="9" t="s">
        <v>42</v>
      </c>
      <c r="D27" s="3">
        <v>44957</v>
      </c>
      <c r="E27" s="2" t="s">
        <v>15</v>
      </c>
      <c r="F27" s="2" t="s">
        <v>99</v>
      </c>
      <c r="G27" s="2" t="s">
        <v>100</v>
      </c>
      <c r="H27" s="2">
        <v>16</v>
      </c>
      <c r="I27" s="2">
        <v>16</v>
      </c>
      <c r="J27" s="2">
        <v>8</v>
      </c>
      <c r="K27" s="2">
        <v>8</v>
      </c>
      <c r="L27" s="2">
        <v>8</v>
      </c>
      <c r="M27" s="2">
        <v>5</v>
      </c>
      <c r="N27" s="18">
        <f t="shared" si="0"/>
        <v>0.625</v>
      </c>
      <c r="O27" s="2">
        <v>2</v>
      </c>
      <c r="P27" s="2">
        <f t="shared" si="1"/>
        <v>7</v>
      </c>
      <c r="Q27" s="18">
        <f t="shared" si="2"/>
        <v>0.875</v>
      </c>
      <c r="R27" s="2">
        <v>0</v>
      </c>
      <c r="S27" s="2">
        <f t="shared" si="3"/>
        <v>7</v>
      </c>
      <c r="T27" s="2">
        <v>0</v>
      </c>
    </row>
    <row r="28" spans="1:21" x14ac:dyDescent="0.2">
      <c r="A28" s="4">
        <v>28</v>
      </c>
      <c r="B28" s="2" t="s">
        <v>3</v>
      </c>
      <c r="C28" s="9" t="s">
        <v>42</v>
      </c>
      <c r="D28" s="6"/>
      <c r="E28" s="2" t="s">
        <v>43</v>
      </c>
      <c r="F28" s="2" t="s">
        <v>119</v>
      </c>
      <c r="G28" s="2" t="s">
        <v>120</v>
      </c>
      <c r="H28" s="2">
        <v>15</v>
      </c>
      <c r="I28" s="2">
        <v>15</v>
      </c>
      <c r="J28" s="2">
        <v>13</v>
      </c>
      <c r="K28" s="2">
        <v>2</v>
      </c>
      <c r="L28" s="2">
        <v>12</v>
      </c>
      <c r="M28" s="2">
        <v>8</v>
      </c>
      <c r="N28" s="18">
        <f t="shared" si="0"/>
        <v>0.66666666666666663</v>
      </c>
      <c r="O28" s="2">
        <v>1</v>
      </c>
      <c r="P28" s="2">
        <f t="shared" si="1"/>
        <v>9</v>
      </c>
      <c r="Q28" s="18">
        <f t="shared" si="2"/>
        <v>0.75</v>
      </c>
      <c r="R28" s="2">
        <v>0</v>
      </c>
      <c r="S28" s="2">
        <f t="shared" si="3"/>
        <v>9</v>
      </c>
      <c r="T28" s="2">
        <v>0</v>
      </c>
    </row>
    <row r="29" spans="1:21" x14ac:dyDescent="0.2">
      <c r="A29" s="4">
        <v>29</v>
      </c>
      <c r="B29" s="2" t="s">
        <v>3</v>
      </c>
      <c r="C29" s="9" t="s">
        <v>42</v>
      </c>
      <c r="D29" s="3">
        <v>44967</v>
      </c>
      <c r="E29" s="2" t="s">
        <v>27</v>
      </c>
      <c r="F29" s="2" t="s">
        <v>93</v>
      </c>
      <c r="G29" s="2" t="s">
        <v>94</v>
      </c>
      <c r="H29" s="2">
        <v>25</v>
      </c>
      <c r="I29" s="2">
        <v>28</v>
      </c>
      <c r="J29" s="2">
        <v>26</v>
      </c>
      <c r="K29" s="2">
        <v>2</v>
      </c>
      <c r="L29" s="2">
        <v>26</v>
      </c>
      <c r="M29" s="2">
        <v>26</v>
      </c>
      <c r="N29" s="18">
        <f t="shared" si="0"/>
        <v>1</v>
      </c>
      <c r="O29" s="2">
        <v>0</v>
      </c>
      <c r="P29" s="2">
        <f t="shared" si="1"/>
        <v>26</v>
      </c>
      <c r="Q29" s="18">
        <f t="shared" si="2"/>
        <v>1</v>
      </c>
      <c r="R29" s="2">
        <v>0</v>
      </c>
      <c r="S29" s="2">
        <f t="shared" si="3"/>
        <v>26</v>
      </c>
      <c r="T29" s="2">
        <v>0</v>
      </c>
    </row>
    <row r="30" spans="1:21" x14ac:dyDescent="0.2">
      <c r="A30" s="4">
        <v>30</v>
      </c>
      <c r="B30" s="2" t="s">
        <v>3</v>
      </c>
      <c r="C30" s="9" t="s">
        <v>42</v>
      </c>
      <c r="D30" s="6"/>
      <c r="E30" s="2" t="s">
        <v>17</v>
      </c>
      <c r="F30" s="2" t="s">
        <v>167</v>
      </c>
      <c r="G30" s="2" t="s">
        <v>168</v>
      </c>
      <c r="H30" s="2">
        <v>25</v>
      </c>
      <c r="I30" s="2">
        <v>14</v>
      </c>
      <c r="J30" s="2">
        <v>14</v>
      </c>
      <c r="K30" s="2">
        <v>0</v>
      </c>
      <c r="L30" s="2">
        <v>6</v>
      </c>
      <c r="M30" s="2">
        <v>0</v>
      </c>
      <c r="N30" s="18">
        <f t="shared" si="0"/>
        <v>0</v>
      </c>
      <c r="O30" s="2">
        <v>0</v>
      </c>
      <c r="P30" s="2">
        <f t="shared" si="1"/>
        <v>0</v>
      </c>
      <c r="Q30" s="18">
        <f t="shared" si="2"/>
        <v>0</v>
      </c>
      <c r="R30" s="2">
        <v>0</v>
      </c>
      <c r="S30" s="2">
        <f t="shared" si="3"/>
        <v>0</v>
      </c>
      <c r="T30" s="2">
        <v>8</v>
      </c>
    </row>
    <row r="31" spans="1:21" x14ac:dyDescent="0.2">
      <c r="A31" s="4">
        <v>31</v>
      </c>
      <c r="B31" s="2" t="s">
        <v>3</v>
      </c>
      <c r="C31" s="9" t="s">
        <v>44</v>
      </c>
      <c r="D31" s="3">
        <v>44936</v>
      </c>
      <c r="E31" s="2" t="s">
        <v>26</v>
      </c>
      <c r="F31" s="2" t="s">
        <v>82</v>
      </c>
      <c r="G31" s="2" t="s">
        <v>83</v>
      </c>
      <c r="H31" s="2">
        <v>32</v>
      </c>
      <c r="I31" s="2">
        <v>29</v>
      </c>
      <c r="J31" s="2">
        <v>16</v>
      </c>
      <c r="K31" s="2">
        <v>13</v>
      </c>
      <c r="L31" s="2">
        <v>7</v>
      </c>
      <c r="M31" s="2">
        <v>1</v>
      </c>
      <c r="N31" s="18">
        <f>SUM(M31/L31)</f>
        <v>0.14285714285714285</v>
      </c>
      <c r="O31" s="2">
        <v>3</v>
      </c>
      <c r="P31" s="2">
        <f>SUM(M31+O31)</f>
        <v>4</v>
      </c>
      <c r="Q31" s="18">
        <f t="shared" si="2"/>
        <v>0.5714285714285714</v>
      </c>
      <c r="R31" s="2">
        <v>0</v>
      </c>
      <c r="S31" s="2">
        <f t="shared" si="3"/>
        <v>4</v>
      </c>
      <c r="T31" s="2">
        <v>0</v>
      </c>
    </row>
    <row r="32" spans="1:21" x14ac:dyDescent="0.2">
      <c r="A32" s="4">
        <v>32</v>
      </c>
      <c r="B32" s="2" t="s">
        <v>3</v>
      </c>
      <c r="C32" s="9" t="s">
        <v>44</v>
      </c>
      <c r="D32" s="3">
        <v>44910</v>
      </c>
      <c r="E32" s="2" t="s">
        <v>29</v>
      </c>
      <c r="F32" s="2" t="s">
        <v>95</v>
      </c>
      <c r="G32" s="2" t="s">
        <v>96</v>
      </c>
      <c r="H32" s="2">
        <v>25</v>
      </c>
      <c r="I32" s="2">
        <v>24</v>
      </c>
      <c r="J32" s="2">
        <v>10</v>
      </c>
      <c r="K32" s="2">
        <v>14</v>
      </c>
      <c r="L32" s="2">
        <v>10</v>
      </c>
      <c r="M32" s="2">
        <v>7</v>
      </c>
      <c r="N32" s="18">
        <f t="shared" ref="N32:N64" si="4">SUM(M32/L32)</f>
        <v>0.7</v>
      </c>
      <c r="O32" s="2">
        <v>1</v>
      </c>
      <c r="P32" s="2">
        <f t="shared" ref="P32:P64" si="5">SUM(M32+O32)</f>
        <v>8</v>
      </c>
      <c r="Q32" s="18">
        <f t="shared" si="2"/>
        <v>0.8</v>
      </c>
      <c r="R32" s="2">
        <v>0</v>
      </c>
      <c r="S32" s="2">
        <f t="shared" si="3"/>
        <v>8</v>
      </c>
      <c r="T32" s="2">
        <v>0</v>
      </c>
    </row>
    <row r="33" spans="1:20" x14ac:dyDescent="0.2">
      <c r="A33" s="4">
        <v>33</v>
      </c>
      <c r="B33" s="2" t="s">
        <v>3</v>
      </c>
      <c r="C33" s="9" t="s">
        <v>44</v>
      </c>
      <c r="D33" s="3">
        <v>44895</v>
      </c>
      <c r="E33" s="2" t="s">
        <v>32</v>
      </c>
      <c r="F33" s="2" t="s">
        <v>103</v>
      </c>
      <c r="G33" s="2" t="s">
        <v>104</v>
      </c>
      <c r="H33" s="2">
        <v>22</v>
      </c>
      <c r="I33" s="2">
        <v>22</v>
      </c>
      <c r="J33" s="2">
        <v>13</v>
      </c>
      <c r="K33" s="2">
        <v>7</v>
      </c>
      <c r="L33" s="2">
        <v>12</v>
      </c>
      <c r="M33" s="2">
        <v>5</v>
      </c>
      <c r="N33" s="18">
        <f t="shared" si="4"/>
        <v>0.41666666666666669</v>
      </c>
      <c r="O33" s="2">
        <v>2</v>
      </c>
      <c r="P33" s="2">
        <f t="shared" si="5"/>
        <v>7</v>
      </c>
      <c r="Q33" s="18">
        <f t="shared" si="2"/>
        <v>0.58333333333333337</v>
      </c>
      <c r="R33" s="2">
        <v>2</v>
      </c>
      <c r="S33" s="2">
        <f t="shared" si="3"/>
        <v>9</v>
      </c>
      <c r="T33" s="2">
        <v>1</v>
      </c>
    </row>
    <row r="34" spans="1:20" x14ac:dyDescent="0.2">
      <c r="A34" s="4">
        <v>34</v>
      </c>
      <c r="B34" s="2" t="s">
        <v>4</v>
      </c>
      <c r="C34" s="9" t="s">
        <v>44</v>
      </c>
      <c r="D34" s="6"/>
      <c r="E34" s="2" t="s">
        <v>38</v>
      </c>
      <c r="F34" s="2" t="s">
        <v>115</v>
      </c>
      <c r="G34" s="2" t="s">
        <v>116</v>
      </c>
      <c r="H34" s="2">
        <v>12</v>
      </c>
      <c r="I34" s="2">
        <v>9</v>
      </c>
      <c r="J34" s="2">
        <v>9</v>
      </c>
      <c r="K34" s="2">
        <v>0</v>
      </c>
      <c r="L34" s="2">
        <v>9</v>
      </c>
      <c r="M34" s="2">
        <v>6</v>
      </c>
      <c r="N34" s="18">
        <f t="shared" si="4"/>
        <v>0.66666666666666663</v>
      </c>
      <c r="O34" s="2">
        <v>2</v>
      </c>
      <c r="P34" s="2">
        <f t="shared" si="5"/>
        <v>8</v>
      </c>
      <c r="Q34" s="18">
        <f t="shared" si="2"/>
        <v>0.88888888888888884</v>
      </c>
      <c r="R34" s="2">
        <v>1</v>
      </c>
      <c r="S34" s="2">
        <f t="shared" si="3"/>
        <v>9</v>
      </c>
      <c r="T34" s="2">
        <v>0</v>
      </c>
    </row>
    <row r="35" spans="1:20" x14ac:dyDescent="0.2">
      <c r="A35" s="4">
        <v>35</v>
      </c>
      <c r="B35" s="2" t="s">
        <v>3</v>
      </c>
      <c r="C35" s="9" t="s">
        <v>44</v>
      </c>
      <c r="D35" s="6"/>
      <c r="E35" s="2" t="s">
        <v>39</v>
      </c>
      <c r="F35" s="2" t="s">
        <v>117</v>
      </c>
      <c r="G35" s="2" t="s">
        <v>118</v>
      </c>
      <c r="H35" s="2">
        <v>13</v>
      </c>
      <c r="I35" s="2">
        <v>13</v>
      </c>
      <c r="J35" s="2">
        <v>9</v>
      </c>
      <c r="K35" s="2">
        <v>4</v>
      </c>
      <c r="L35" s="2">
        <v>9</v>
      </c>
      <c r="M35" s="2">
        <v>3</v>
      </c>
      <c r="N35" s="18">
        <f t="shared" si="4"/>
        <v>0.33333333333333331</v>
      </c>
      <c r="O35" s="2">
        <v>3</v>
      </c>
      <c r="P35" s="2">
        <f t="shared" si="5"/>
        <v>6</v>
      </c>
      <c r="Q35" s="18">
        <f t="shared" si="2"/>
        <v>0.66666666666666663</v>
      </c>
      <c r="R35" s="2">
        <v>0</v>
      </c>
      <c r="S35" s="2">
        <f t="shared" si="3"/>
        <v>6</v>
      </c>
      <c r="T35" s="2">
        <v>0</v>
      </c>
    </row>
    <row r="36" spans="1:20" x14ac:dyDescent="0.2">
      <c r="A36" s="4">
        <v>36</v>
      </c>
      <c r="B36" s="2" t="s">
        <v>4</v>
      </c>
      <c r="C36" s="9" t="s">
        <v>44</v>
      </c>
      <c r="D36" s="6"/>
      <c r="E36" s="2" t="s">
        <v>11</v>
      </c>
      <c r="F36" s="2" t="s">
        <v>121</v>
      </c>
      <c r="G36" s="2" t="s">
        <v>122</v>
      </c>
      <c r="H36" s="2">
        <v>26</v>
      </c>
      <c r="I36" s="2">
        <v>26</v>
      </c>
      <c r="J36" s="2">
        <v>21</v>
      </c>
      <c r="K36" s="2">
        <v>5</v>
      </c>
      <c r="L36" s="2">
        <v>21</v>
      </c>
      <c r="M36" s="2">
        <v>11</v>
      </c>
      <c r="N36" s="18">
        <f t="shared" si="4"/>
        <v>0.52380952380952384</v>
      </c>
      <c r="O36" s="2">
        <v>3</v>
      </c>
      <c r="P36" s="2">
        <f t="shared" si="5"/>
        <v>14</v>
      </c>
      <c r="Q36" s="18">
        <f t="shared" si="2"/>
        <v>0.66666666666666663</v>
      </c>
      <c r="R36" s="2">
        <v>1</v>
      </c>
      <c r="S36" s="2">
        <f t="shared" si="3"/>
        <v>15</v>
      </c>
      <c r="T36" s="2">
        <v>0</v>
      </c>
    </row>
    <row r="37" spans="1:20" x14ac:dyDescent="0.2">
      <c r="A37" s="4">
        <v>37</v>
      </c>
      <c r="B37" s="2" t="s">
        <v>3</v>
      </c>
      <c r="C37" s="9" t="s">
        <v>44</v>
      </c>
      <c r="D37" s="6"/>
      <c r="E37" s="2" t="s">
        <v>32</v>
      </c>
      <c r="F37" s="2" t="s">
        <v>103</v>
      </c>
      <c r="G37" s="2" t="s">
        <v>104</v>
      </c>
      <c r="H37" s="2">
        <v>22</v>
      </c>
      <c r="I37" s="2">
        <v>22</v>
      </c>
      <c r="J37" s="2">
        <v>13</v>
      </c>
      <c r="K37" s="2">
        <v>7</v>
      </c>
      <c r="L37" s="2">
        <v>12</v>
      </c>
      <c r="M37" s="2">
        <v>5</v>
      </c>
      <c r="N37" s="18">
        <f t="shared" si="4"/>
        <v>0.41666666666666669</v>
      </c>
      <c r="O37" s="2">
        <v>2</v>
      </c>
      <c r="P37" s="2">
        <f t="shared" si="5"/>
        <v>7</v>
      </c>
      <c r="Q37" s="18">
        <f t="shared" si="2"/>
        <v>0.58333333333333337</v>
      </c>
      <c r="R37" s="2">
        <v>2</v>
      </c>
      <c r="S37" s="2">
        <f t="shared" si="3"/>
        <v>9</v>
      </c>
      <c r="T37" s="2">
        <v>1</v>
      </c>
    </row>
    <row r="38" spans="1:20" x14ac:dyDescent="0.2">
      <c r="A38" s="4">
        <v>38</v>
      </c>
      <c r="B38" s="2" t="s">
        <v>3</v>
      </c>
      <c r="C38" s="9" t="s">
        <v>44</v>
      </c>
      <c r="D38" s="3">
        <v>44896</v>
      </c>
      <c r="E38" s="2" t="s">
        <v>54</v>
      </c>
      <c r="F38" s="2" t="s">
        <v>143</v>
      </c>
      <c r="G38" s="2" t="s">
        <v>144</v>
      </c>
      <c r="H38" s="2">
        <v>20</v>
      </c>
      <c r="I38" s="2">
        <v>19</v>
      </c>
      <c r="J38" s="2">
        <v>18</v>
      </c>
      <c r="K38" s="2">
        <v>1</v>
      </c>
      <c r="L38" s="2">
        <v>15</v>
      </c>
      <c r="M38" s="2">
        <v>8</v>
      </c>
      <c r="N38" s="18">
        <f t="shared" si="4"/>
        <v>0.53333333333333333</v>
      </c>
      <c r="O38" s="2">
        <v>5</v>
      </c>
      <c r="P38" s="2">
        <f t="shared" si="5"/>
        <v>13</v>
      </c>
      <c r="Q38" s="18">
        <f t="shared" si="2"/>
        <v>0.8666666666666667</v>
      </c>
      <c r="R38" s="2">
        <v>0</v>
      </c>
      <c r="S38" s="2">
        <f t="shared" si="3"/>
        <v>13</v>
      </c>
      <c r="T38" s="2">
        <v>3</v>
      </c>
    </row>
    <row r="39" spans="1:20" x14ac:dyDescent="0.2">
      <c r="A39" s="4">
        <v>39</v>
      </c>
      <c r="B39" s="2" t="s">
        <v>3</v>
      </c>
      <c r="C39" s="9" t="s">
        <v>44</v>
      </c>
      <c r="D39" s="3">
        <v>44912</v>
      </c>
      <c r="E39" s="2" t="s">
        <v>20</v>
      </c>
      <c r="F39" s="2" t="s">
        <v>147</v>
      </c>
      <c r="G39" s="2" t="s">
        <v>148</v>
      </c>
      <c r="H39" s="2">
        <v>25</v>
      </c>
      <c r="I39" s="2">
        <v>27</v>
      </c>
      <c r="J39" s="2">
        <v>19</v>
      </c>
      <c r="K39" s="2">
        <v>8</v>
      </c>
      <c r="L39" s="2">
        <v>13</v>
      </c>
      <c r="M39" s="2">
        <v>6</v>
      </c>
      <c r="N39" s="18">
        <f t="shared" si="4"/>
        <v>0.46153846153846156</v>
      </c>
      <c r="O39" s="2">
        <v>1</v>
      </c>
      <c r="P39" s="2">
        <f t="shared" si="5"/>
        <v>7</v>
      </c>
      <c r="Q39" s="18">
        <f t="shared" si="2"/>
        <v>0.53846153846153844</v>
      </c>
      <c r="R39" s="2">
        <v>0</v>
      </c>
      <c r="S39" s="2">
        <f t="shared" si="3"/>
        <v>7</v>
      </c>
      <c r="T39" s="2">
        <v>6</v>
      </c>
    </row>
    <row r="40" spans="1:20" x14ac:dyDescent="0.2">
      <c r="A40" s="4">
        <v>40</v>
      </c>
      <c r="B40" s="2" t="s">
        <v>3</v>
      </c>
      <c r="C40" s="9" t="s">
        <v>44</v>
      </c>
      <c r="D40" s="6"/>
      <c r="E40" s="2" t="s">
        <v>62</v>
      </c>
      <c r="F40" s="2" t="s">
        <v>169</v>
      </c>
      <c r="G40" s="2" t="s">
        <v>170</v>
      </c>
      <c r="H40" s="2">
        <v>18</v>
      </c>
      <c r="I40" s="2">
        <v>16</v>
      </c>
      <c r="J40" s="2">
        <v>9</v>
      </c>
      <c r="K40" s="2">
        <v>7</v>
      </c>
      <c r="L40" s="2">
        <v>4</v>
      </c>
      <c r="M40" s="2">
        <v>2</v>
      </c>
      <c r="N40" s="18">
        <f t="shared" si="4"/>
        <v>0.5</v>
      </c>
      <c r="O40" s="2">
        <v>0</v>
      </c>
      <c r="P40" s="2">
        <f t="shared" si="5"/>
        <v>2</v>
      </c>
      <c r="Q40" s="18">
        <f t="shared" si="2"/>
        <v>0.5</v>
      </c>
      <c r="R40" s="2">
        <v>0</v>
      </c>
      <c r="S40" s="2">
        <f t="shared" si="3"/>
        <v>2</v>
      </c>
      <c r="T40" s="2">
        <v>5</v>
      </c>
    </row>
    <row r="41" spans="1:20" x14ac:dyDescent="0.2">
      <c r="A41" s="4">
        <v>41</v>
      </c>
      <c r="B41" s="2" t="s">
        <v>3</v>
      </c>
      <c r="C41" s="9" t="s">
        <v>47</v>
      </c>
      <c r="D41" s="6"/>
      <c r="E41" s="2" t="s">
        <v>35</v>
      </c>
      <c r="F41" s="2" t="s">
        <v>109</v>
      </c>
      <c r="G41" s="2" t="s">
        <v>110</v>
      </c>
      <c r="H41" s="2">
        <v>25</v>
      </c>
      <c r="I41" s="2">
        <v>15</v>
      </c>
      <c r="J41" s="2">
        <v>9</v>
      </c>
      <c r="K41" s="2">
        <v>6</v>
      </c>
      <c r="L41" s="2">
        <v>4</v>
      </c>
      <c r="M41" s="2">
        <v>2</v>
      </c>
      <c r="N41" s="18">
        <f t="shared" si="4"/>
        <v>0.5</v>
      </c>
      <c r="O41" s="2">
        <v>0</v>
      </c>
      <c r="P41" s="2">
        <f t="shared" si="5"/>
        <v>2</v>
      </c>
      <c r="Q41" s="18">
        <f t="shared" si="2"/>
        <v>0.5</v>
      </c>
      <c r="R41" s="2">
        <v>0</v>
      </c>
      <c r="S41" s="2">
        <f t="shared" si="3"/>
        <v>2</v>
      </c>
      <c r="T41" s="2">
        <v>5</v>
      </c>
    </row>
    <row r="42" spans="1:20" x14ac:dyDescent="0.2">
      <c r="A42" s="4">
        <v>42</v>
      </c>
      <c r="B42" s="2" t="s">
        <v>4</v>
      </c>
      <c r="C42" s="9" t="s">
        <v>47</v>
      </c>
      <c r="D42" s="6"/>
      <c r="E42" s="2" t="s">
        <v>36</v>
      </c>
      <c r="F42" s="2" t="s">
        <v>111</v>
      </c>
      <c r="G42" s="2" t="s">
        <v>112</v>
      </c>
      <c r="H42" s="2">
        <v>19</v>
      </c>
      <c r="I42" s="2">
        <v>5</v>
      </c>
      <c r="J42" s="2">
        <v>5</v>
      </c>
      <c r="K42" s="2">
        <v>0</v>
      </c>
      <c r="L42" s="2">
        <v>2</v>
      </c>
      <c r="M42" s="2">
        <v>1</v>
      </c>
      <c r="N42" s="18">
        <f t="shared" si="4"/>
        <v>0.5</v>
      </c>
      <c r="O42" s="2">
        <v>1</v>
      </c>
      <c r="P42" s="2">
        <f t="shared" si="5"/>
        <v>2</v>
      </c>
      <c r="Q42" s="18">
        <f t="shared" si="2"/>
        <v>1</v>
      </c>
      <c r="R42" s="2">
        <v>0</v>
      </c>
      <c r="S42" s="2">
        <f t="shared" si="3"/>
        <v>2</v>
      </c>
      <c r="T42" s="2">
        <v>3</v>
      </c>
    </row>
    <row r="43" spans="1:20" x14ac:dyDescent="0.2">
      <c r="A43" s="4">
        <v>43</v>
      </c>
      <c r="B43" s="2" t="s">
        <v>3</v>
      </c>
      <c r="C43" s="9" t="s">
        <v>47</v>
      </c>
      <c r="D43" s="6"/>
      <c r="E43" s="2" t="s">
        <v>49</v>
      </c>
      <c r="F43" s="2" t="s">
        <v>123</v>
      </c>
      <c r="G43" s="2" t="s">
        <v>124</v>
      </c>
      <c r="H43" s="2">
        <v>22</v>
      </c>
      <c r="I43" s="2">
        <v>23</v>
      </c>
      <c r="J43" s="2">
        <v>12</v>
      </c>
      <c r="K43" s="2">
        <v>11</v>
      </c>
      <c r="L43" s="2">
        <v>10</v>
      </c>
      <c r="M43" s="2">
        <v>8</v>
      </c>
      <c r="N43" s="18">
        <f t="shared" si="4"/>
        <v>0.8</v>
      </c>
      <c r="O43" s="2">
        <v>1</v>
      </c>
      <c r="P43" s="2">
        <f t="shared" si="5"/>
        <v>9</v>
      </c>
      <c r="Q43" s="18">
        <f t="shared" si="2"/>
        <v>0.9</v>
      </c>
      <c r="R43" s="2">
        <v>0</v>
      </c>
      <c r="S43" s="2">
        <f t="shared" si="3"/>
        <v>9</v>
      </c>
      <c r="T43" s="2">
        <v>2</v>
      </c>
    </row>
    <row r="44" spans="1:20" x14ac:dyDescent="0.2">
      <c r="A44" s="4">
        <v>44</v>
      </c>
      <c r="B44" s="2" t="s">
        <v>3</v>
      </c>
      <c r="C44" s="9" t="s">
        <v>47</v>
      </c>
      <c r="D44" s="6"/>
      <c r="E44" s="2" t="s">
        <v>50</v>
      </c>
      <c r="F44" s="2" t="s">
        <v>125</v>
      </c>
      <c r="G44" s="2" t="s">
        <v>126</v>
      </c>
      <c r="H44" s="2">
        <v>14</v>
      </c>
      <c r="I44" s="2">
        <v>11</v>
      </c>
      <c r="J44" s="2">
        <v>5</v>
      </c>
      <c r="K44" s="2">
        <v>6</v>
      </c>
      <c r="L44" s="2">
        <v>4</v>
      </c>
      <c r="M44" s="2">
        <v>3</v>
      </c>
      <c r="N44" s="18">
        <f t="shared" si="4"/>
        <v>0.75</v>
      </c>
      <c r="O44" s="2">
        <v>1</v>
      </c>
      <c r="P44" s="2">
        <f t="shared" si="5"/>
        <v>4</v>
      </c>
      <c r="Q44" s="18">
        <f t="shared" si="2"/>
        <v>1</v>
      </c>
      <c r="R44" s="2">
        <v>0</v>
      </c>
      <c r="S44" s="2">
        <f t="shared" si="3"/>
        <v>4</v>
      </c>
      <c r="T44" s="2">
        <v>1</v>
      </c>
    </row>
    <row r="45" spans="1:20" x14ac:dyDescent="0.2">
      <c r="A45" s="4">
        <v>45</v>
      </c>
      <c r="B45" s="2" t="s">
        <v>3</v>
      </c>
      <c r="C45" s="9" t="s">
        <v>47</v>
      </c>
      <c r="D45" s="3">
        <v>44954</v>
      </c>
      <c r="E45" s="2" t="s">
        <v>52</v>
      </c>
      <c r="F45" s="2" t="s">
        <v>129</v>
      </c>
      <c r="G45" s="2" t="s">
        <v>130</v>
      </c>
      <c r="H45" s="2">
        <v>24</v>
      </c>
      <c r="I45" s="2">
        <v>23</v>
      </c>
      <c r="J45" s="2">
        <v>14</v>
      </c>
      <c r="K45" s="2">
        <v>7</v>
      </c>
      <c r="L45" s="2">
        <v>9</v>
      </c>
      <c r="M45" s="2">
        <v>6</v>
      </c>
      <c r="N45" s="18">
        <f t="shared" si="4"/>
        <v>0.66666666666666663</v>
      </c>
      <c r="O45" s="2">
        <v>0</v>
      </c>
      <c r="P45" s="2">
        <f t="shared" si="5"/>
        <v>6</v>
      </c>
      <c r="Q45" s="18">
        <f t="shared" si="2"/>
        <v>0.66666666666666663</v>
      </c>
      <c r="R45" s="2">
        <v>5</v>
      </c>
      <c r="S45" s="2">
        <f t="shared" si="3"/>
        <v>11</v>
      </c>
      <c r="T45" s="2">
        <v>0</v>
      </c>
    </row>
    <row r="46" spans="1:20" x14ac:dyDescent="0.2">
      <c r="A46" s="4">
        <v>46</v>
      </c>
      <c r="B46" s="2" t="s">
        <v>4</v>
      </c>
      <c r="C46" s="9" t="s">
        <v>47</v>
      </c>
      <c r="D46" s="6"/>
      <c r="E46" s="2" t="s">
        <v>6</v>
      </c>
      <c r="F46" s="2" t="s">
        <v>149</v>
      </c>
      <c r="G46" s="2" t="s">
        <v>150</v>
      </c>
      <c r="H46" s="2">
        <v>25</v>
      </c>
      <c r="I46" s="2">
        <v>26</v>
      </c>
      <c r="J46" s="2">
        <v>21</v>
      </c>
      <c r="K46" s="2">
        <v>5</v>
      </c>
      <c r="L46" s="2">
        <v>19</v>
      </c>
      <c r="M46" s="2">
        <v>6</v>
      </c>
      <c r="N46" s="18">
        <f t="shared" si="4"/>
        <v>0.31578947368421051</v>
      </c>
      <c r="O46" s="2">
        <v>5</v>
      </c>
      <c r="P46" s="2">
        <f t="shared" si="5"/>
        <v>11</v>
      </c>
      <c r="Q46" s="18">
        <f t="shared" si="2"/>
        <v>0.57894736842105265</v>
      </c>
      <c r="R46" s="2">
        <v>2</v>
      </c>
      <c r="S46" s="2">
        <f t="shared" si="3"/>
        <v>13</v>
      </c>
      <c r="T46" s="2">
        <v>2</v>
      </c>
    </row>
    <row r="47" spans="1:20" x14ac:dyDescent="0.2">
      <c r="A47" s="4">
        <v>47</v>
      </c>
      <c r="B47" s="2" t="s">
        <v>3</v>
      </c>
      <c r="C47" s="9" t="s">
        <v>47</v>
      </c>
      <c r="D47" s="6"/>
      <c r="E47" s="2" t="s">
        <v>64</v>
      </c>
      <c r="F47" s="2" t="s">
        <v>171</v>
      </c>
      <c r="G47" s="2" t="s">
        <v>172</v>
      </c>
      <c r="H47" s="2">
        <v>12</v>
      </c>
      <c r="I47" s="2">
        <v>3</v>
      </c>
      <c r="J47" s="2">
        <v>3</v>
      </c>
      <c r="K47" s="2">
        <v>0</v>
      </c>
      <c r="L47" s="2">
        <v>2</v>
      </c>
      <c r="M47" s="2">
        <v>0</v>
      </c>
      <c r="N47" s="18">
        <f t="shared" si="4"/>
        <v>0</v>
      </c>
      <c r="O47" s="2">
        <v>0</v>
      </c>
      <c r="P47" s="2">
        <f t="shared" si="5"/>
        <v>0</v>
      </c>
      <c r="Q47" s="18">
        <f t="shared" si="2"/>
        <v>0</v>
      </c>
      <c r="R47" s="2">
        <v>0</v>
      </c>
      <c r="S47" s="2">
        <f t="shared" si="3"/>
        <v>0</v>
      </c>
      <c r="T47" s="2">
        <v>0</v>
      </c>
    </row>
    <row r="48" spans="1:20" x14ac:dyDescent="0.2">
      <c r="A48" s="4">
        <v>48</v>
      </c>
      <c r="B48" s="2" t="s">
        <v>3</v>
      </c>
      <c r="C48" s="9" t="s">
        <v>47</v>
      </c>
      <c r="D48" s="6"/>
      <c r="E48" s="2" t="s">
        <v>65</v>
      </c>
      <c r="F48" s="2" t="s">
        <v>176</v>
      </c>
      <c r="G48" s="2" t="s">
        <v>177</v>
      </c>
      <c r="H48" s="2">
        <v>15</v>
      </c>
      <c r="I48" s="2">
        <v>15</v>
      </c>
      <c r="J48" s="2">
        <v>9</v>
      </c>
      <c r="K48" s="2">
        <v>5</v>
      </c>
      <c r="L48" s="2">
        <v>6</v>
      </c>
      <c r="M48" s="2">
        <v>3</v>
      </c>
      <c r="N48" s="18">
        <f t="shared" si="4"/>
        <v>0.5</v>
      </c>
      <c r="O48" s="2">
        <v>2</v>
      </c>
      <c r="P48" s="2">
        <f t="shared" si="5"/>
        <v>5</v>
      </c>
      <c r="Q48" s="18">
        <f t="shared" si="2"/>
        <v>0.83333333333333337</v>
      </c>
      <c r="R48" s="2">
        <v>0</v>
      </c>
      <c r="S48" s="2">
        <f t="shared" si="3"/>
        <v>5</v>
      </c>
      <c r="T48" s="2">
        <v>3</v>
      </c>
    </row>
    <row r="49" spans="1:20" x14ac:dyDescent="0.2">
      <c r="A49" s="4">
        <v>49</v>
      </c>
      <c r="B49" s="2" t="s">
        <v>3</v>
      </c>
      <c r="C49" s="9" t="s">
        <v>48</v>
      </c>
      <c r="D49" s="6"/>
      <c r="E49" s="2" t="s">
        <v>37</v>
      </c>
      <c r="F49" s="2" t="s">
        <v>113</v>
      </c>
      <c r="G49" s="2" t="s">
        <v>114</v>
      </c>
      <c r="H49" s="2">
        <v>18</v>
      </c>
      <c r="I49" s="2">
        <v>10</v>
      </c>
      <c r="J49" s="2">
        <v>10</v>
      </c>
      <c r="K49" s="2">
        <v>0</v>
      </c>
      <c r="L49" s="2">
        <v>8</v>
      </c>
      <c r="M49" s="2">
        <v>3</v>
      </c>
      <c r="N49" s="18">
        <f t="shared" si="4"/>
        <v>0.375</v>
      </c>
      <c r="O49" s="2">
        <v>1</v>
      </c>
      <c r="P49" s="2">
        <f t="shared" si="5"/>
        <v>4</v>
      </c>
      <c r="Q49" s="18">
        <f t="shared" si="2"/>
        <v>0.5</v>
      </c>
      <c r="R49" s="2">
        <v>0</v>
      </c>
      <c r="S49" s="2">
        <f t="shared" si="3"/>
        <v>4</v>
      </c>
      <c r="T49" s="2">
        <v>2</v>
      </c>
    </row>
    <row r="50" spans="1:20" x14ac:dyDescent="0.2">
      <c r="A50" s="4">
        <v>50</v>
      </c>
      <c r="B50" s="2" t="s">
        <v>3</v>
      </c>
      <c r="C50" s="9" t="s">
        <v>46</v>
      </c>
      <c r="D50" s="6"/>
      <c r="E50" s="2" t="s">
        <v>33</v>
      </c>
      <c r="F50" s="2" t="s">
        <v>105</v>
      </c>
      <c r="G50" s="2" t="s">
        <v>106</v>
      </c>
      <c r="H50" s="2">
        <v>25</v>
      </c>
      <c r="I50" s="2">
        <v>25</v>
      </c>
      <c r="J50" s="2">
        <v>13</v>
      </c>
      <c r="K50" s="2">
        <v>12</v>
      </c>
      <c r="L50" s="2">
        <v>4</v>
      </c>
      <c r="M50" s="2">
        <v>2</v>
      </c>
      <c r="N50" s="18">
        <f t="shared" si="4"/>
        <v>0.5</v>
      </c>
      <c r="O50" s="2">
        <v>0</v>
      </c>
      <c r="P50" s="2">
        <f t="shared" si="5"/>
        <v>2</v>
      </c>
      <c r="Q50" s="18">
        <f t="shared" si="2"/>
        <v>0.5</v>
      </c>
      <c r="R50" s="2">
        <v>0</v>
      </c>
      <c r="S50" s="2">
        <f t="shared" si="3"/>
        <v>2</v>
      </c>
      <c r="T50" s="2">
        <v>8</v>
      </c>
    </row>
    <row r="51" spans="1:20" x14ac:dyDescent="0.2">
      <c r="A51" s="4">
        <v>51</v>
      </c>
      <c r="B51" s="2" t="s">
        <v>4</v>
      </c>
      <c r="C51" s="9" t="s">
        <v>51</v>
      </c>
      <c r="D51" s="6"/>
      <c r="E51" s="2" t="s">
        <v>12</v>
      </c>
      <c r="F51" s="2" t="s">
        <v>127</v>
      </c>
      <c r="G51" s="2" t="s">
        <v>128</v>
      </c>
      <c r="H51" s="2">
        <v>20</v>
      </c>
      <c r="I51" s="2">
        <v>21</v>
      </c>
      <c r="J51" s="2">
        <v>6</v>
      </c>
      <c r="K51" s="2">
        <v>15</v>
      </c>
      <c r="L51" s="2">
        <v>4</v>
      </c>
      <c r="M51" s="2">
        <v>2</v>
      </c>
      <c r="N51" s="18">
        <f t="shared" si="4"/>
        <v>0.5</v>
      </c>
      <c r="O51" s="2">
        <v>0</v>
      </c>
      <c r="P51" s="2">
        <f t="shared" si="5"/>
        <v>2</v>
      </c>
      <c r="Q51" s="18">
        <f t="shared" si="2"/>
        <v>0.5</v>
      </c>
      <c r="R51" s="2">
        <v>0</v>
      </c>
      <c r="S51" s="2">
        <f t="shared" si="3"/>
        <v>2</v>
      </c>
      <c r="T51" s="2">
        <v>2</v>
      </c>
    </row>
    <row r="52" spans="1:20" x14ac:dyDescent="0.2">
      <c r="A52" s="4">
        <v>52</v>
      </c>
      <c r="B52" s="2" t="s">
        <v>3</v>
      </c>
      <c r="C52" s="9" t="s">
        <v>51</v>
      </c>
      <c r="D52" s="6"/>
      <c r="E52" s="2" t="s">
        <v>131</v>
      </c>
      <c r="F52" s="2" t="s">
        <v>132</v>
      </c>
      <c r="G52" s="2" t="s">
        <v>133</v>
      </c>
      <c r="H52" s="2">
        <v>18</v>
      </c>
      <c r="I52" s="2">
        <v>18</v>
      </c>
      <c r="J52" s="2">
        <v>12</v>
      </c>
      <c r="K52" s="2">
        <v>6</v>
      </c>
      <c r="L52" s="2">
        <v>9</v>
      </c>
      <c r="M52" s="2">
        <v>6</v>
      </c>
      <c r="N52" s="18">
        <f t="shared" si="4"/>
        <v>0.66666666666666663</v>
      </c>
      <c r="O52" s="2">
        <v>0</v>
      </c>
      <c r="P52" s="2">
        <f t="shared" si="5"/>
        <v>6</v>
      </c>
      <c r="Q52" s="18">
        <f t="shared" si="2"/>
        <v>0.66666666666666663</v>
      </c>
      <c r="R52" s="2">
        <v>0</v>
      </c>
      <c r="S52" s="2">
        <f t="shared" si="3"/>
        <v>6</v>
      </c>
      <c r="T52" s="2">
        <v>2</v>
      </c>
    </row>
    <row r="53" spans="1:20" x14ac:dyDescent="0.2">
      <c r="A53" s="4">
        <v>53</v>
      </c>
      <c r="B53" s="2" t="s">
        <v>3</v>
      </c>
      <c r="C53" s="9" t="s">
        <v>51</v>
      </c>
      <c r="D53" s="3">
        <v>44949</v>
      </c>
      <c r="E53" s="2" t="s">
        <v>53</v>
      </c>
      <c r="F53" s="2" t="s">
        <v>134</v>
      </c>
      <c r="G53" s="2" t="s">
        <v>135</v>
      </c>
      <c r="H53" s="2">
        <v>18</v>
      </c>
      <c r="I53" s="2">
        <v>18</v>
      </c>
      <c r="J53" s="2">
        <v>18</v>
      </c>
      <c r="K53" s="2">
        <v>0</v>
      </c>
      <c r="L53" s="2">
        <v>17</v>
      </c>
      <c r="M53" s="2">
        <v>4</v>
      </c>
      <c r="N53" s="18">
        <f t="shared" si="4"/>
        <v>0.23529411764705882</v>
      </c>
      <c r="O53" s="2">
        <v>7</v>
      </c>
      <c r="P53" s="2">
        <f t="shared" si="5"/>
        <v>11</v>
      </c>
      <c r="Q53" s="18">
        <f t="shared" si="2"/>
        <v>0.6470588235294118</v>
      </c>
      <c r="R53" s="2">
        <v>2</v>
      </c>
      <c r="S53" s="2">
        <f t="shared" si="3"/>
        <v>13</v>
      </c>
      <c r="T53" s="2">
        <v>0</v>
      </c>
    </row>
    <row r="54" spans="1:20" x14ac:dyDescent="0.2">
      <c r="A54" s="4">
        <v>54</v>
      </c>
      <c r="B54" s="2" t="s">
        <v>14</v>
      </c>
      <c r="C54" s="9" t="s">
        <v>51</v>
      </c>
      <c r="D54" s="6"/>
      <c r="E54" s="2" t="s">
        <v>11</v>
      </c>
      <c r="F54" s="2" t="s">
        <v>141</v>
      </c>
      <c r="G54" s="2" t="s">
        <v>142</v>
      </c>
      <c r="H54" s="2">
        <v>19</v>
      </c>
      <c r="I54" s="2">
        <v>19</v>
      </c>
      <c r="J54" s="2">
        <v>17</v>
      </c>
      <c r="K54" s="2">
        <v>2</v>
      </c>
      <c r="L54" s="2">
        <v>17</v>
      </c>
      <c r="M54" s="2">
        <v>14</v>
      </c>
      <c r="N54" s="18">
        <f t="shared" si="4"/>
        <v>0.82352941176470584</v>
      </c>
      <c r="O54" s="2">
        <v>2</v>
      </c>
      <c r="P54" s="2">
        <f t="shared" si="5"/>
        <v>16</v>
      </c>
      <c r="Q54" s="18">
        <f t="shared" si="2"/>
        <v>0.94117647058823528</v>
      </c>
      <c r="R54" s="2">
        <v>0</v>
      </c>
      <c r="S54" s="2">
        <f t="shared" si="3"/>
        <v>16</v>
      </c>
      <c r="T54" s="2">
        <v>0</v>
      </c>
    </row>
    <row r="55" spans="1:20" x14ac:dyDescent="0.2">
      <c r="A55" s="4">
        <v>55</v>
      </c>
      <c r="B55" s="2" t="s">
        <v>4</v>
      </c>
      <c r="C55" s="9" t="s">
        <v>51</v>
      </c>
      <c r="D55" s="6"/>
      <c r="E55" s="2" t="s">
        <v>55</v>
      </c>
      <c r="F55" s="2" t="s">
        <v>145</v>
      </c>
      <c r="G55" s="2" t="s">
        <v>146</v>
      </c>
      <c r="H55" s="2">
        <v>15</v>
      </c>
      <c r="I55" s="2">
        <v>15</v>
      </c>
      <c r="J55" s="2">
        <v>12</v>
      </c>
      <c r="K55" s="2">
        <v>3</v>
      </c>
      <c r="L55" s="2">
        <v>11</v>
      </c>
      <c r="M55" s="2">
        <v>8</v>
      </c>
      <c r="N55" s="18">
        <f t="shared" si="4"/>
        <v>0.72727272727272729</v>
      </c>
      <c r="O55" s="2">
        <v>0</v>
      </c>
      <c r="P55" s="2">
        <f t="shared" si="5"/>
        <v>8</v>
      </c>
      <c r="Q55" s="18">
        <f t="shared" si="2"/>
        <v>0.72727272727272729</v>
      </c>
      <c r="R55" s="2">
        <v>0</v>
      </c>
      <c r="S55" s="2">
        <f t="shared" si="3"/>
        <v>8</v>
      </c>
      <c r="T55" s="2">
        <v>1</v>
      </c>
    </row>
    <row r="56" spans="1:20" x14ac:dyDescent="0.2">
      <c r="A56" s="4">
        <v>56</v>
      </c>
      <c r="B56" s="2" t="s">
        <v>4</v>
      </c>
      <c r="C56" s="9" t="s">
        <v>51</v>
      </c>
      <c r="D56" s="6"/>
      <c r="E56" s="2" t="s">
        <v>56</v>
      </c>
      <c r="F56" s="2" t="s">
        <v>151</v>
      </c>
      <c r="G56" s="2" t="s">
        <v>152</v>
      </c>
      <c r="H56" s="2">
        <v>29</v>
      </c>
      <c r="I56" s="2">
        <v>28</v>
      </c>
      <c r="J56" s="2">
        <v>22</v>
      </c>
      <c r="K56" s="2">
        <v>6</v>
      </c>
      <c r="L56" s="2">
        <v>12</v>
      </c>
      <c r="M56" s="2">
        <v>4</v>
      </c>
      <c r="N56" s="18">
        <f t="shared" si="4"/>
        <v>0.33333333333333331</v>
      </c>
      <c r="O56" s="2">
        <v>3</v>
      </c>
      <c r="P56" s="2">
        <f t="shared" si="5"/>
        <v>7</v>
      </c>
      <c r="Q56" s="18">
        <f t="shared" si="2"/>
        <v>0.58333333333333337</v>
      </c>
      <c r="R56" s="2">
        <v>0</v>
      </c>
      <c r="S56" s="2">
        <f t="shared" si="3"/>
        <v>7</v>
      </c>
      <c r="T56" s="2">
        <v>9</v>
      </c>
    </row>
    <row r="57" spans="1:20" x14ac:dyDescent="0.2">
      <c r="A57" s="4">
        <v>57</v>
      </c>
      <c r="B57" s="2" t="s">
        <v>3</v>
      </c>
      <c r="C57" s="9" t="s">
        <v>51</v>
      </c>
      <c r="D57" s="6"/>
      <c r="E57" s="2" t="s">
        <v>57</v>
      </c>
      <c r="F57" s="2" t="s">
        <v>157</v>
      </c>
      <c r="G57" s="2" t="s">
        <v>158</v>
      </c>
      <c r="H57" s="2">
        <v>18</v>
      </c>
      <c r="I57" s="2">
        <v>16</v>
      </c>
      <c r="J57" s="2">
        <v>12</v>
      </c>
      <c r="K57" s="2">
        <v>3</v>
      </c>
      <c r="L57" s="2">
        <v>7</v>
      </c>
      <c r="M57" s="2">
        <v>3</v>
      </c>
      <c r="N57" s="18">
        <f t="shared" si="4"/>
        <v>0.42857142857142855</v>
      </c>
      <c r="O57" s="2">
        <v>1</v>
      </c>
      <c r="P57" s="2">
        <f t="shared" si="5"/>
        <v>4</v>
      </c>
      <c r="Q57" s="18">
        <f t="shared" si="2"/>
        <v>0.5714285714285714</v>
      </c>
      <c r="R57" s="2">
        <v>0</v>
      </c>
      <c r="S57" s="2">
        <f t="shared" si="3"/>
        <v>4</v>
      </c>
      <c r="T57" s="2">
        <v>5</v>
      </c>
    </row>
    <row r="58" spans="1:20" x14ac:dyDescent="0.2">
      <c r="A58" s="4">
        <v>58</v>
      </c>
      <c r="B58" s="2" t="s">
        <v>3</v>
      </c>
      <c r="C58" s="9" t="s">
        <v>51</v>
      </c>
      <c r="D58" s="6"/>
      <c r="E58" s="2" t="s">
        <v>60</v>
      </c>
      <c r="F58" s="2" t="s">
        <v>159</v>
      </c>
      <c r="G58" s="2" t="s">
        <v>160</v>
      </c>
      <c r="H58" s="2">
        <v>18</v>
      </c>
      <c r="I58" s="2">
        <v>6</v>
      </c>
      <c r="J58" s="2">
        <v>3</v>
      </c>
      <c r="K58" s="2">
        <v>3</v>
      </c>
      <c r="L58" s="2">
        <v>2</v>
      </c>
      <c r="M58" s="2">
        <v>1</v>
      </c>
      <c r="N58" s="18">
        <f t="shared" si="4"/>
        <v>0.5</v>
      </c>
      <c r="O58" s="2">
        <v>0</v>
      </c>
      <c r="P58" s="2">
        <f t="shared" si="5"/>
        <v>1</v>
      </c>
      <c r="Q58" s="18">
        <f t="shared" si="2"/>
        <v>0.5</v>
      </c>
      <c r="R58" s="2">
        <v>0</v>
      </c>
      <c r="S58" s="2">
        <f t="shared" si="3"/>
        <v>1</v>
      </c>
      <c r="T58" s="2">
        <v>0</v>
      </c>
    </row>
    <row r="59" spans="1:20" x14ac:dyDescent="0.2">
      <c r="A59" s="4">
        <v>59</v>
      </c>
      <c r="B59" s="2" t="s">
        <v>3</v>
      </c>
      <c r="C59" s="9" t="s">
        <v>51</v>
      </c>
      <c r="D59" s="6"/>
      <c r="E59" s="2" t="s">
        <v>61</v>
      </c>
      <c r="F59" s="2" t="s">
        <v>163</v>
      </c>
      <c r="G59" s="2" t="s">
        <v>164</v>
      </c>
      <c r="H59" s="2">
        <v>17</v>
      </c>
      <c r="I59" s="2">
        <v>17</v>
      </c>
      <c r="J59" s="2">
        <v>17</v>
      </c>
      <c r="K59" s="2">
        <v>0</v>
      </c>
      <c r="L59" s="2">
        <v>10</v>
      </c>
      <c r="M59" s="2">
        <v>8</v>
      </c>
      <c r="N59" s="18">
        <f t="shared" si="4"/>
        <v>0.8</v>
      </c>
      <c r="O59" s="2">
        <v>1</v>
      </c>
      <c r="P59" s="2">
        <f t="shared" si="5"/>
        <v>9</v>
      </c>
      <c r="Q59" s="18">
        <f t="shared" si="2"/>
        <v>0.9</v>
      </c>
      <c r="R59" s="2">
        <v>0</v>
      </c>
      <c r="S59" s="2">
        <f t="shared" si="3"/>
        <v>9</v>
      </c>
      <c r="T59" s="2">
        <v>7</v>
      </c>
    </row>
    <row r="60" spans="1:20" x14ac:dyDescent="0.2">
      <c r="A60" s="4">
        <v>60</v>
      </c>
      <c r="B60" s="2" t="s">
        <v>3</v>
      </c>
      <c r="C60" s="9" t="s">
        <v>51</v>
      </c>
      <c r="D60" s="6"/>
      <c r="E60" s="2" t="s">
        <v>63</v>
      </c>
      <c r="F60" s="2" t="s">
        <v>173</v>
      </c>
      <c r="G60" s="2" t="s">
        <v>174</v>
      </c>
      <c r="H60" s="2">
        <v>20</v>
      </c>
      <c r="I60" s="2">
        <v>15</v>
      </c>
      <c r="J60" s="2">
        <v>8</v>
      </c>
      <c r="K60" s="2">
        <v>7</v>
      </c>
      <c r="L60" s="2">
        <v>6</v>
      </c>
      <c r="M60" s="2">
        <v>3</v>
      </c>
      <c r="N60" s="18">
        <f t="shared" si="4"/>
        <v>0.5</v>
      </c>
      <c r="O60" s="2">
        <v>0</v>
      </c>
      <c r="P60" s="2">
        <f t="shared" si="5"/>
        <v>3</v>
      </c>
      <c r="Q60" s="18">
        <f t="shared" si="2"/>
        <v>0.5</v>
      </c>
      <c r="R60" s="2">
        <v>0</v>
      </c>
      <c r="S60" s="2">
        <f t="shared" si="3"/>
        <v>3</v>
      </c>
      <c r="T60" s="2">
        <v>3</v>
      </c>
    </row>
    <row r="61" spans="1:20" x14ac:dyDescent="0.2">
      <c r="A61" s="4">
        <v>61</v>
      </c>
      <c r="B61" s="2" t="s">
        <v>4</v>
      </c>
      <c r="C61" s="9" t="s">
        <v>58</v>
      </c>
      <c r="D61" s="6"/>
      <c r="E61" s="2" t="s">
        <v>59</v>
      </c>
      <c r="F61" s="2" t="s">
        <v>161</v>
      </c>
      <c r="G61" s="2" t="s">
        <v>162</v>
      </c>
      <c r="H61" s="2">
        <v>22</v>
      </c>
      <c r="I61" s="2">
        <v>16</v>
      </c>
      <c r="J61" s="2">
        <v>11</v>
      </c>
      <c r="K61" s="2">
        <v>5</v>
      </c>
      <c r="L61" s="2">
        <v>0</v>
      </c>
      <c r="M61" s="2">
        <v>0</v>
      </c>
      <c r="N61" s="18">
        <v>0</v>
      </c>
      <c r="O61" s="2">
        <v>0</v>
      </c>
      <c r="P61" s="2">
        <f t="shared" si="5"/>
        <v>0</v>
      </c>
      <c r="Q61" s="18">
        <v>0</v>
      </c>
      <c r="R61" s="2">
        <v>0</v>
      </c>
      <c r="S61" s="2">
        <f t="shared" si="3"/>
        <v>0</v>
      </c>
      <c r="T61" s="2">
        <v>11</v>
      </c>
    </row>
    <row r="62" spans="1:20" x14ac:dyDescent="0.2">
      <c r="A62" s="4">
        <v>62</v>
      </c>
      <c r="B62" s="2" t="s">
        <v>3</v>
      </c>
      <c r="C62" s="9" t="s">
        <v>58</v>
      </c>
      <c r="D62" s="6"/>
      <c r="E62" s="2" t="s">
        <v>21</v>
      </c>
      <c r="F62" s="2" t="s">
        <v>165</v>
      </c>
      <c r="G62" s="2" t="s">
        <v>166</v>
      </c>
      <c r="H62" s="2">
        <v>20</v>
      </c>
      <c r="I62" s="2">
        <v>15</v>
      </c>
      <c r="J62" s="2">
        <v>13</v>
      </c>
      <c r="K62" s="2">
        <v>2</v>
      </c>
      <c r="L62" s="2">
        <v>13</v>
      </c>
      <c r="M62" s="2">
        <v>13</v>
      </c>
      <c r="N62" s="18">
        <f t="shared" si="4"/>
        <v>1</v>
      </c>
      <c r="O62" s="2">
        <v>0</v>
      </c>
      <c r="P62" s="2">
        <f t="shared" si="5"/>
        <v>13</v>
      </c>
      <c r="Q62" s="18">
        <f t="shared" si="2"/>
        <v>1</v>
      </c>
      <c r="R62" s="2">
        <v>0</v>
      </c>
      <c r="S62" s="2">
        <f t="shared" si="3"/>
        <v>13</v>
      </c>
      <c r="T62" s="2">
        <v>0</v>
      </c>
    </row>
    <row r="63" spans="1:20" x14ac:dyDescent="0.2">
      <c r="A63" s="4">
        <v>63</v>
      </c>
      <c r="B63" s="2" t="s">
        <v>14</v>
      </c>
      <c r="C63" s="10"/>
      <c r="D63" s="6"/>
      <c r="E63" s="2" t="s">
        <v>31</v>
      </c>
      <c r="F63" s="2" t="s">
        <v>101</v>
      </c>
      <c r="G63" s="2" t="s">
        <v>102</v>
      </c>
      <c r="H63" s="2">
        <v>18</v>
      </c>
      <c r="I63" s="2">
        <v>18</v>
      </c>
      <c r="J63" s="2">
        <v>10</v>
      </c>
      <c r="K63" s="2">
        <v>8</v>
      </c>
      <c r="L63" s="2">
        <v>7</v>
      </c>
      <c r="M63" s="2">
        <v>3</v>
      </c>
      <c r="N63" s="18">
        <f t="shared" si="4"/>
        <v>0.42857142857142855</v>
      </c>
      <c r="O63" s="2">
        <v>2</v>
      </c>
      <c r="P63" s="2">
        <f t="shared" si="5"/>
        <v>5</v>
      </c>
      <c r="Q63" s="18">
        <f t="shared" si="2"/>
        <v>0.7142857142857143</v>
      </c>
      <c r="R63" s="2">
        <v>0</v>
      </c>
      <c r="S63" s="2">
        <f t="shared" si="3"/>
        <v>5</v>
      </c>
      <c r="T63" s="2">
        <v>3</v>
      </c>
    </row>
    <row r="64" spans="1:20" x14ac:dyDescent="0.2">
      <c r="A64" s="4">
        <v>64</v>
      </c>
      <c r="B64" s="2" t="s">
        <v>3</v>
      </c>
      <c r="C64" s="10"/>
      <c r="D64" s="6"/>
      <c r="E64" s="2" t="s">
        <v>34</v>
      </c>
      <c r="F64" s="2" t="s">
        <v>107</v>
      </c>
      <c r="G64" s="2" t="s">
        <v>108</v>
      </c>
      <c r="H64" s="2">
        <v>14</v>
      </c>
      <c r="I64" s="2">
        <v>14</v>
      </c>
      <c r="J64" s="2">
        <v>8</v>
      </c>
      <c r="K64" s="2">
        <v>6</v>
      </c>
      <c r="L64" s="2">
        <v>8</v>
      </c>
      <c r="M64" s="2">
        <v>7</v>
      </c>
      <c r="N64" s="18">
        <f t="shared" si="4"/>
        <v>0.875</v>
      </c>
      <c r="O64" s="2">
        <v>0</v>
      </c>
      <c r="P64" s="2">
        <f t="shared" si="5"/>
        <v>7</v>
      </c>
      <c r="Q64" s="18">
        <f t="shared" si="2"/>
        <v>0.875</v>
      </c>
      <c r="R64" s="2">
        <v>0</v>
      </c>
      <c r="S64" s="2">
        <f t="shared" si="3"/>
        <v>7</v>
      </c>
      <c r="T64" s="2">
        <v>0</v>
      </c>
    </row>
    <row r="65" spans="2:21" x14ac:dyDescent="0.2">
      <c r="B65" s="2" t="s">
        <v>3</v>
      </c>
      <c r="C65" s="9" t="s">
        <v>136</v>
      </c>
      <c r="D65" s="9" t="s">
        <v>137</v>
      </c>
      <c r="E65" s="2" t="s">
        <v>138</v>
      </c>
      <c r="F65" s="2" t="s">
        <v>139</v>
      </c>
      <c r="G65" s="2" t="s">
        <v>140</v>
      </c>
      <c r="H65" s="2">
        <v>13</v>
      </c>
      <c r="I65" s="2">
        <v>12</v>
      </c>
      <c r="J65" s="2">
        <v>12</v>
      </c>
      <c r="K65" s="2">
        <v>0</v>
      </c>
      <c r="L65" s="2">
        <v>11</v>
      </c>
      <c r="M65" s="2">
        <v>8</v>
      </c>
      <c r="N65" s="18">
        <f t="shared" ref="N65:N69" si="6">SUM(M65/L65)</f>
        <v>0.72727272727272729</v>
      </c>
      <c r="O65" s="2">
        <v>0</v>
      </c>
      <c r="P65" s="2">
        <f t="shared" ref="P65:P67" si="7">SUM(M65+O65)</f>
        <v>8</v>
      </c>
      <c r="Q65" s="18">
        <f t="shared" si="2"/>
        <v>0.72727272727272729</v>
      </c>
      <c r="R65" s="2">
        <v>0</v>
      </c>
      <c r="S65" s="2">
        <f t="shared" si="3"/>
        <v>8</v>
      </c>
      <c r="T65" s="2">
        <v>1</v>
      </c>
    </row>
    <row r="66" spans="2:21" x14ac:dyDescent="0.2">
      <c r="B66" s="2" t="s">
        <v>4</v>
      </c>
      <c r="C66" s="9" t="s">
        <v>153</v>
      </c>
      <c r="E66" s="2" t="s">
        <v>154</v>
      </c>
      <c r="F66" s="2" t="s">
        <v>155</v>
      </c>
      <c r="G66" s="2" t="s">
        <v>156</v>
      </c>
      <c r="H66" s="2">
        <v>20</v>
      </c>
      <c r="I66" s="2">
        <v>20</v>
      </c>
      <c r="J66" s="2">
        <v>19</v>
      </c>
      <c r="K66" s="2">
        <v>1</v>
      </c>
      <c r="L66" s="2">
        <v>8</v>
      </c>
      <c r="M66" s="2">
        <v>7</v>
      </c>
      <c r="N66" s="18">
        <f t="shared" si="6"/>
        <v>0.875</v>
      </c>
      <c r="O66" s="2">
        <v>0</v>
      </c>
      <c r="P66" s="2">
        <f t="shared" si="7"/>
        <v>7</v>
      </c>
      <c r="Q66" s="18">
        <f t="shared" ref="Q66" si="8">SUM(P66/L66)</f>
        <v>0.875</v>
      </c>
      <c r="R66" s="2">
        <v>0</v>
      </c>
      <c r="S66" s="2">
        <f t="shared" ref="S66" si="9">SUM(R66,M66,O66)</f>
        <v>7</v>
      </c>
      <c r="T66" s="2">
        <v>11</v>
      </c>
    </row>
    <row r="67" spans="2:21" x14ac:dyDescent="0.2">
      <c r="B67" s="2" t="s">
        <v>3</v>
      </c>
      <c r="E67" s="2" t="s">
        <v>31</v>
      </c>
      <c r="F67" s="2" t="s">
        <v>101</v>
      </c>
      <c r="G67" s="2" t="s">
        <v>175</v>
      </c>
      <c r="H67" s="2">
        <v>13</v>
      </c>
      <c r="I67" s="2">
        <v>8</v>
      </c>
      <c r="J67" s="2">
        <v>8</v>
      </c>
      <c r="K67" s="2">
        <v>0</v>
      </c>
      <c r="L67" s="2">
        <v>6</v>
      </c>
      <c r="M67" s="2">
        <v>4</v>
      </c>
      <c r="N67" s="18">
        <f t="shared" si="6"/>
        <v>0.66666666666666663</v>
      </c>
      <c r="O67" s="2">
        <v>0</v>
      </c>
      <c r="P67" s="2">
        <f t="shared" si="7"/>
        <v>4</v>
      </c>
      <c r="Q67" s="18">
        <f>SUM(P67/L67)</f>
        <v>0.66666666666666663</v>
      </c>
      <c r="R67" s="2">
        <v>0</v>
      </c>
      <c r="S67" s="2">
        <f>SUM(R67,M67,O67)</f>
        <v>4</v>
      </c>
      <c r="T67" s="2">
        <v>2</v>
      </c>
    </row>
    <row r="69" spans="2:21" x14ac:dyDescent="0.2">
      <c r="G69" s="2" t="s">
        <v>212</v>
      </c>
      <c r="H69" s="2">
        <f>SUM(H2:H67)</f>
        <v>1277</v>
      </c>
      <c r="I69" s="2">
        <f t="shared" ref="I69:M69" si="10">SUM(I2:I67)</f>
        <v>1124</v>
      </c>
      <c r="J69" s="2">
        <f t="shared" si="10"/>
        <v>783</v>
      </c>
      <c r="K69" s="2">
        <f t="shared" si="10"/>
        <v>292</v>
      </c>
      <c r="L69" s="2">
        <f t="shared" si="10"/>
        <v>614</v>
      </c>
      <c r="M69" s="2">
        <f t="shared" si="10"/>
        <v>374</v>
      </c>
      <c r="N69" s="18">
        <f t="shared" si="6"/>
        <v>0.60912052117263848</v>
      </c>
      <c r="P69" s="2">
        <f t="shared" ref="P69" si="11">SUM(P2:P67)</f>
        <v>456</v>
      </c>
      <c r="Q69" s="18">
        <f>SUM(P69/L69)</f>
        <v>0.74267100977198697</v>
      </c>
      <c r="S69" s="2">
        <f t="shared" ref="S69:T69" si="12">SUM(S2:S67)</f>
        <v>477</v>
      </c>
      <c r="T69" s="2">
        <f t="shared" si="12"/>
        <v>149</v>
      </c>
      <c r="U69" s="18">
        <f>SUM(T69/J69)</f>
        <v>0.19029374201787994</v>
      </c>
    </row>
    <row r="71" spans="2:21" x14ac:dyDescent="0.2">
      <c r="B71" s="2" t="s">
        <v>213</v>
      </c>
    </row>
    <row r="72" spans="2:21" x14ac:dyDescent="0.2">
      <c r="B72" s="2" t="s">
        <v>215</v>
      </c>
    </row>
    <row r="73" spans="2:21" x14ac:dyDescent="0.2">
      <c r="B73" s="2" t="s">
        <v>214</v>
      </c>
    </row>
  </sheetData>
  <autoFilter ref="A1:U67" xr:uid="{9959D37A-FF52-ED40-B556-94B798D9D86A}"/>
  <sortState xmlns:xlrd2="http://schemas.microsoft.com/office/spreadsheetml/2017/richdata2" ref="B22:E64">
    <sortCondition ref="C22:C6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86875-2A33-4048-BC60-B26AB3A420CF}">
  <dimension ref="A1:U18"/>
  <sheetViews>
    <sheetView tabSelected="1" topLeftCell="J1" workbookViewId="0">
      <selection activeCell="P15" sqref="P15:Q18"/>
    </sheetView>
  </sheetViews>
  <sheetFormatPr baseColWidth="10" defaultColWidth="10.83203125" defaultRowHeight="16" x14ac:dyDescent="0.2"/>
  <cols>
    <col min="1" max="1" width="10.83203125" style="2"/>
    <col min="2" max="2" width="18" style="2" bestFit="1" customWidth="1"/>
    <col min="3" max="3" width="18" style="9" customWidth="1"/>
    <col min="4" max="4" width="16.6640625" style="2" bestFit="1" customWidth="1"/>
    <col min="5" max="5" width="45.1640625" style="2" bestFit="1" customWidth="1"/>
    <col min="6" max="6" width="48" style="2" bestFit="1" customWidth="1"/>
    <col min="7" max="7" width="21.6640625" style="2" customWidth="1"/>
    <col min="8" max="13" width="12.1640625" style="2" customWidth="1"/>
    <col min="14" max="14" width="12.1640625" style="18" customWidth="1"/>
    <col min="15" max="15" width="12.1640625" style="2" hidden="1" customWidth="1"/>
    <col min="16" max="16" width="12.1640625" style="2" customWidth="1"/>
    <col min="17" max="17" width="12.1640625" style="18" customWidth="1"/>
    <col min="18" max="18" width="12.1640625" style="2" hidden="1" customWidth="1"/>
    <col min="19" max="20" width="12.1640625" style="2" customWidth="1"/>
    <col min="21" max="16384" width="10.83203125" style="2"/>
  </cols>
  <sheetData>
    <row r="1" spans="1:21" s="1" customFormat="1" ht="47.25" customHeight="1" x14ac:dyDescent="0.2">
      <c r="B1" s="1" t="s">
        <v>0</v>
      </c>
      <c r="C1" s="11" t="s">
        <v>40</v>
      </c>
      <c r="D1" s="1" t="s">
        <v>41</v>
      </c>
      <c r="E1" s="1" t="s">
        <v>1</v>
      </c>
      <c r="F1" s="13" t="s">
        <v>69</v>
      </c>
      <c r="G1" s="13" t="s">
        <v>70</v>
      </c>
      <c r="H1" s="13" t="s">
        <v>71</v>
      </c>
      <c r="I1" s="13" t="s">
        <v>72</v>
      </c>
      <c r="J1" s="13" t="s">
        <v>73</v>
      </c>
      <c r="K1" s="13" t="s">
        <v>74</v>
      </c>
      <c r="L1" s="13" t="s">
        <v>75</v>
      </c>
      <c r="M1" s="13" t="s">
        <v>76</v>
      </c>
      <c r="N1" s="17" t="s">
        <v>79</v>
      </c>
      <c r="O1" s="13" t="s">
        <v>84</v>
      </c>
      <c r="P1" s="13" t="s">
        <v>81</v>
      </c>
      <c r="Q1" s="17" t="s">
        <v>80</v>
      </c>
      <c r="R1" s="13" t="s">
        <v>85</v>
      </c>
      <c r="S1" s="13" t="s">
        <v>77</v>
      </c>
      <c r="T1" s="13" t="s">
        <v>78</v>
      </c>
    </row>
    <row r="2" spans="1:21" s="4" customFormat="1" x14ac:dyDescent="0.2">
      <c r="A2" s="4">
        <v>61</v>
      </c>
      <c r="B2" s="2" t="s">
        <v>4</v>
      </c>
      <c r="C2" s="9" t="s">
        <v>58</v>
      </c>
      <c r="D2" s="6"/>
      <c r="E2" s="2" t="s">
        <v>59</v>
      </c>
      <c r="F2" s="2" t="s">
        <v>161</v>
      </c>
      <c r="G2" s="2" t="s">
        <v>162</v>
      </c>
      <c r="H2" s="2">
        <v>22</v>
      </c>
      <c r="I2" s="2">
        <v>16</v>
      </c>
      <c r="J2" s="2">
        <v>11</v>
      </c>
      <c r="K2" s="2">
        <v>5</v>
      </c>
      <c r="L2" s="2">
        <v>0</v>
      </c>
      <c r="M2" s="2">
        <v>0</v>
      </c>
      <c r="N2" s="18">
        <v>0</v>
      </c>
      <c r="O2" s="2">
        <v>0</v>
      </c>
      <c r="P2" s="2">
        <f t="shared" ref="P2:P9" si="0">SUM(M2+O2)</f>
        <v>0</v>
      </c>
      <c r="Q2" s="24">
        <v>0</v>
      </c>
      <c r="R2" s="2">
        <v>0</v>
      </c>
      <c r="S2" s="2">
        <f t="shared" ref="S2:S9" si="1">SUM(R2,M2,O2)</f>
        <v>0</v>
      </c>
      <c r="T2" s="2">
        <v>11</v>
      </c>
      <c r="U2" s="2"/>
    </row>
    <row r="3" spans="1:21" s="4" customFormat="1" x14ac:dyDescent="0.2">
      <c r="A3" s="4">
        <v>10</v>
      </c>
      <c r="B3" s="4" t="s">
        <v>4</v>
      </c>
      <c r="C3" s="10"/>
      <c r="D3" s="4" t="s">
        <v>8</v>
      </c>
      <c r="E3" s="4" t="s">
        <v>11</v>
      </c>
      <c r="F3" s="4" t="s">
        <v>121</v>
      </c>
      <c r="G3" s="4" t="s">
        <v>191</v>
      </c>
      <c r="H3" s="4">
        <v>12</v>
      </c>
      <c r="I3" s="4">
        <v>12</v>
      </c>
      <c r="J3" s="4">
        <v>11</v>
      </c>
      <c r="K3" s="4">
        <v>1</v>
      </c>
      <c r="L3" s="4">
        <v>10</v>
      </c>
      <c r="M3" s="4">
        <v>3</v>
      </c>
      <c r="N3" s="18">
        <f t="shared" ref="N3:N9" si="2">SUM(M3/L3)</f>
        <v>0.3</v>
      </c>
      <c r="O3" s="4">
        <v>1</v>
      </c>
      <c r="P3" s="2">
        <f t="shared" si="0"/>
        <v>4</v>
      </c>
      <c r="Q3" s="24">
        <f t="shared" ref="Q3:Q9" si="3">SUM(P3/L3)</f>
        <v>0.4</v>
      </c>
      <c r="R3" s="2">
        <v>0</v>
      </c>
      <c r="S3" s="2">
        <f t="shared" si="1"/>
        <v>4</v>
      </c>
      <c r="T3" s="4">
        <v>1</v>
      </c>
    </row>
    <row r="4" spans="1:21" s="4" customFormat="1" x14ac:dyDescent="0.2">
      <c r="A4" s="4">
        <v>2</v>
      </c>
      <c r="B4" s="4" t="s">
        <v>10</v>
      </c>
      <c r="C4" s="10"/>
      <c r="D4" s="4" t="s">
        <v>8</v>
      </c>
      <c r="E4" s="4" t="s">
        <v>11</v>
      </c>
      <c r="F4" s="4" t="s">
        <v>121</v>
      </c>
      <c r="G4" s="4" t="s">
        <v>180</v>
      </c>
      <c r="H4" s="4">
        <v>12</v>
      </c>
      <c r="I4" s="4">
        <v>12</v>
      </c>
      <c r="J4" s="4">
        <v>9</v>
      </c>
      <c r="K4" s="4">
        <v>3</v>
      </c>
      <c r="L4" s="4">
        <v>7</v>
      </c>
      <c r="M4" s="4">
        <v>4</v>
      </c>
      <c r="N4" s="18">
        <f t="shared" si="2"/>
        <v>0.5714285714285714</v>
      </c>
      <c r="O4" s="4">
        <v>1</v>
      </c>
      <c r="P4" s="2">
        <f t="shared" si="0"/>
        <v>5</v>
      </c>
      <c r="Q4" s="23">
        <f t="shared" si="3"/>
        <v>0.7142857142857143</v>
      </c>
      <c r="R4" s="2">
        <v>0</v>
      </c>
      <c r="S4" s="2">
        <f t="shared" si="1"/>
        <v>5</v>
      </c>
      <c r="T4" s="4">
        <v>1</v>
      </c>
    </row>
    <row r="5" spans="1:21" x14ac:dyDescent="0.2">
      <c r="A5" s="4">
        <v>55</v>
      </c>
      <c r="B5" s="2" t="s">
        <v>4</v>
      </c>
      <c r="C5" s="9" t="s">
        <v>51</v>
      </c>
      <c r="D5" s="6"/>
      <c r="E5" s="2" t="s">
        <v>55</v>
      </c>
      <c r="F5" s="2" t="s">
        <v>145</v>
      </c>
      <c r="G5" s="2" t="s">
        <v>146</v>
      </c>
      <c r="H5" s="2">
        <v>15</v>
      </c>
      <c r="I5" s="2">
        <v>15</v>
      </c>
      <c r="J5" s="2">
        <v>12</v>
      </c>
      <c r="K5" s="2">
        <v>3</v>
      </c>
      <c r="L5" s="2">
        <v>11</v>
      </c>
      <c r="M5" s="2">
        <v>8</v>
      </c>
      <c r="N5" s="18">
        <f t="shared" si="2"/>
        <v>0.72727272727272729</v>
      </c>
      <c r="O5" s="2">
        <v>0</v>
      </c>
      <c r="P5" s="2">
        <f t="shared" si="0"/>
        <v>8</v>
      </c>
      <c r="Q5" s="23">
        <f t="shared" si="3"/>
        <v>0.72727272727272729</v>
      </c>
      <c r="R5" s="2">
        <v>0</v>
      </c>
      <c r="S5" s="2">
        <f t="shared" si="1"/>
        <v>8</v>
      </c>
      <c r="T5" s="2">
        <v>1</v>
      </c>
    </row>
    <row r="6" spans="1:21" x14ac:dyDescent="0.2">
      <c r="B6" s="2" t="s">
        <v>4</v>
      </c>
      <c r="C6" s="9" t="s">
        <v>153</v>
      </c>
      <c r="E6" s="2" t="s">
        <v>154</v>
      </c>
      <c r="F6" s="2" t="s">
        <v>155</v>
      </c>
      <c r="G6" s="2" t="s">
        <v>156</v>
      </c>
      <c r="H6" s="2">
        <v>20</v>
      </c>
      <c r="I6" s="2">
        <v>20</v>
      </c>
      <c r="J6" s="2">
        <v>19</v>
      </c>
      <c r="K6" s="2">
        <v>1</v>
      </c>
      <c r="L6" s="2">
        <v>8</v>
      </c>
      <c r="M6" s="2">
        <v>7</v>
      </c>
      <c r="N6" s="18">
        <f t="shared" si="2"/>
        <v>0.875</v>
      </c>
      <c r="O6" s="2">
        <v>0</v>
      </c>
      <c r="P6" s="2">
        <f t="shared" si="0"/>
        <v>7</v>
      </c>
      <c r="Q6" s="23">
        <f t="shared" si="3"/>
        <v>0.875</v>
      </c>
      <c r="R6" s="2">
        <v>0</v>
      </c>
      <c r="S6" s="2">
        <f t="shared" si="1"/>
        <v>7</v>
      </c>
      <c r="T6" s="2">
        <v>11</v>
      </c>
    </row>
    <row r="7" spans="1:21" x14ac:dyDescent="0.2">
      <c r="A7" s="4">
        <v>34</v>
      </c>
      <c r="B7" s="2" t="s">
        <v>4</v>
      </c>
      <c r="C7" s="9" t="s">
        <v>44</v>
      </c>
      <c r="D7" s="6"/>
      <c r="E7" s="2" t="s">
        <v>38</v>
      </c>
      <c r="F7" s="2" t="s">
        <v>115</v>
      </c>
      <c r="G7" s="2" t="s">
        <v>116</v>
      </c>
      <c r="H7" s="2">
        <v>12</v>
      </c>
      <c r="I7" s="2">
        <v>9</v>
      </c>
      <c r="J7" s="2">
        <v>9</v>
      </c>
      <c r="K7" s="2">
        <v>0</v>
      </c>
      <c r="L7" s="2">
        <v>9</v>
      </c>
      <c r="M7" s="2">
        <v>6</v>
      </c>
      <c r="N7" s="18">
        <f t="shared" si="2"/>
        <v>0.66666666666666663</v>
      </c>
      <c r="O7" s="2">
        <v>2</v>
      </c>
      <c r="P7" s="2">
        <f t="shared" si="0"/>
        <v>8</v>
      </c>
      <c r="Q7" s="23">
        <f t="shared" si="3"/>
        <v>0.88888888888888884</v>
      </c>
      <c r="R7" s="2">
        <v>1</v>
      </c>
      <c r="S7" s="2">
        <f t="shared" si="1"/>
        <v>9</v>
      </c>
      <c r="T7" s="2">
        <v>0</v>
      </c>
    </row>
    <row r="8" spans="1:21" x14ac:dyDescent="0.2">
      <c r="A8" s="4">
        <v>12</v>
      </c>
      <c r="B8" s="4" t="s">
        <v>4</v>
      </c>
      <c r="C8" s="9" t="s">
        <v>67</v>
      </c>
      <c r="D8" s="5">
        <v>45261</v>
      </c>
      <c r="E8" s="4" t="s">
        <v>5</v>
      </c>
      <c r="F8" s="4" t="s">
        <v>194</v>
      </c>
      <c r="G8" s="4" t="s">
        <v>195</v>
      </c>
      <c r="H8" s="4">
        <v>19</v>
      </c>
      <c r="I8" s="4">
        <v>19</v>
      </c>
      <c r="J8" s="4">
        <v>17</v>
      </c>
      <c r="K8" s="4">
        <v>1</v>
      </c>
      <c r="L8" s="4">
        <v>8</v>
      </c>
      <c r="M8" s="4">
        <v>8</v>
      </c>
      <c r="N8" s="18">
        <f t="shared" si="2"/>
        <v>1</v>
      </c>
      <c r="O8" s="4">
        <v>0</v>
      </c>
      <c r="P8" s="2">
        <f t="shared" si="0"/>
        <v>8</v>
      </c>
      <c r="Q8" s="23">
        <f t="shared" si="3"/>
        <v>1</v>
      </c>
      <c r="R8" s="2">
        <v>0</v>
      </c>
      <c r="S8" s="2">
        <f t="shared" si="1"/>
        <v>8</v>
      </c>
      <c r="T8" s="4">
        <v>9</v>
      </c>
      <c r="U8" s="4"/>
    </row>
    <row r="9" spans="1:21" x14ac:dyDescent="0.2">
      <c r="A9" s="4">
        <v>42</v>
      </c>
      <c r="B9" s="2" t="s">
        <v>4</v>
      </c>
      <c r="C9" s="9" t="s">
        <v>47</v>
      </c>
      <c r="D9" s="6"/>
      <c r="E9" s="2" t="s">
        <v>36</v>
      </c>
      <c r="F9" s="2" t="s">
        <v>111</v>
      </c>
      <c r="G9" s="2" t="s">
        <v>112</v>
      </c>
      <c r="H9" s="2">
        <v>19</v>
      </c>
      <c r="I9" s="2">
        <v>5</v>
      </c>
      <c r="J9" s="2">
        <v>5</v>
      </c>
      <c r="K9" s="2">
        <v>0</v>
      </c>
      <c r="L9" s="2">
        <v>2</v>
      </c>
      <c r="M9" s="2">
        <v>1</v>
      </c>
      <c r="N9" s="18">
        <f t="shared" si="2"/>
        <v>0.5</v>
      </c>
      <c r="O9" s="2">
        <v>1</v>
      </c>
      <c r="P9" s="2">
        <f t="shared" si="0"/>
        <v>2</v>
      </c>
      <c r="Q9" s="23">
        <f t="shared" si="3"/>
        <v>1</v>
      </c>
      <c r="R9" s="2">
        <v>0</v>
      </c>
      <c r="S9" s="2">
        <f t="shared" si="1"/>
        <v>2</v>
      </c>
      <c r="T9" s="2">
        <v>3</v>
      </c>
    </row>
    <row r="11" spans="1:21" x14ac:dyDescent="0.2">
      <c r="G11" s="2" t="s">
        <v>212</v>
      </c>
      <c r="H11" s="2">
        <f t="shared" ref="H11:M11" si="4">SUM(H2:H9)</f>
        <v>131</v>
      </c>
      <c r="I11" s="2">
        <f t="shared" si="4"/>
        <v>108</v>
      </c>
      <c r="J11" s="2">
        <f t="shared" si="4"/>
        <v>93</v>
      </c>
      <c r="K11" s="2">
        <f t="shared" si="4"/>
        <v>14</v>
      </c>
      <c r="L11" s="2">
        <f t="shared" si="4"/>
        <v>55</v>
      </c>
      <c r="M11" s="2">
        <f t="shared" si="4"/>
        <v>37</v>
      </c>
      <c r="N11" s="18">
        <f t="shared" ref="N11" si="5">SUM(M11/L11)</f>
        <v>0.67272727272727273</v>
      </c>
      <c r="P11" s="2">
        <f>SUM(P2:P9)</f>
        <v>42</v>
      </c>
      <c r="Q11" s="18">
        <f>SUM(P11/L11)</f>
        <v>0.76363636363636367</v>
      </c>
      <c r="S11" s="2">
        <f>SUM(S2:S9)</f>
        <v>43</v>
      </c>
      <c r="T11" s="2">
        <f>SUM(T2:T9)</f>
        <v>37</v>
      </c>
      <c r="U11" s="18">
        <f>SUM(T11/J11)</f>
        <v>0.39784946236559138</v>
      </c>
    </row>
    <row r="13" spans="1:21" x14ac:dyDescent="0.2">
      <c r="B13" s="2" t="s">
        <v>213</v>
      </c>
    </row>
    <row r="14" spans="1:21" x14ac:dyDescent="0.2">
      <c r="B14" s="2" t="s">
        <v>215</v>
      </c>
    </row>
    <row r="15" spans="1:21" x14ac:dyDescent="0.2">
      <c r="B15" s="2" t="s">
        <v>214</v>
      </c>
      <c r="P15" s="19" t="s">
        <v>216</v>
      </c>
      <c r="Q15" s="2" t="s">
        <v>217</v>
      </c>
    </row>
    <row r="16" spans="1:21" x14ac:dyDescent="0.2">
      <c r="P16" s="20" t="s">
        <v>218</v>
      </c>
      <c r="Q16" s="2" t="s">
        <v>219</v>
      </c>
    </row>
    <row r="17" spans="16:17" x14ac:dyDescent="0.2">
      <c r="P17" s="21" t="s">
        <v>220</v>
      </c>
      <c r="Q17" s="2" t="s">
        <v>221</v>
      </c>
    </row>
    <row r="18" spans="16:17" x14ac:dyDescent="0.2">
      <c r="P18" s="22" t="s">
        <v>222</v>
      </c>
      <c r="Q18" s="2" t="s">
        <v>223</v>
      </c>
    </row>
  </sheetData>
  <autoFilter ref="A1:U9" xr:uid="{60486875-2A33-4048-BC60-B26AB3A420CF}">
    <sortState xmlns:xlrd2="http://schemas.microsoft.com/office/spreadsheetml/2017/richdata2" ref="A2:U9">
      <sortCondition ref="Q1:Q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73934-951A-4F96-AD07-A6BCDCCB6DAB}">
  <dimension ref="A1:U60"/>
  <sheetViews>
    <sheetView topLeftCell="F41" workbookViewId="0">
      <selection activeCell="P57" sqref="P57:Q60"/>
    </sheetView>
  </sheetViews>
  <sheetFormatPr baseColWidth="10" defaultColWidth="10.83203125" defaultRowHeight="16" x14ac:dyDescent="0.2"/>
  <cols>
    <col min="1" max="1" width="10.83203125" style="2"/>
    <col min="2" max="2" width="18" style="2" bestFit="1" customWidth="1"/>
    <col min="3" max="3" width="18" style="9" customWidth="1"/>
    <col min="4" max="4" width="16.6640625" style="2" bestFit="1" customWidth="1"/>
    <col min="5" max="5" width="45.1640625" style="2" bestFit="1" customWidth="1"/>
    <col min="6" max="6" width="48" style="2" bestFit="1" customWidth="1"/>
    <col min="7" max="7" width="21.6640625" style="2" customWidth="1"/>
    <col min="8" max="13" width="12.1640625" style="2" customWidth="1"/>
    <col min="14" max="14" width="12.1640625" style="18" customWidth="1"/>
    <col min="15" max="15" width="12.1640625" style="2" hidden="1" customWidth="1"/>
    <col min="16" max="16" width="12.1640625" style="2" customWidth="1"/>
    <col min="17" max="17" width="12.1640625" style="18" customWidth="1"/>
    <col min="18" max="18" width="12.1640625" style="2" hidden="1" customWidth="1"/>
    <col min="19" max="20" width="12.1640625" style="2" customWidth="1"/>
    <col min="21" max="16384" width="10.83203125" style="2"/>
  </cols>
  <sheetData>
    <row r="1" spans="1:21" s="1" customFormat="1" ht="47.25" customHeight="1" x14ac:dyDescent="0.2">
      <c r="B1" s="1" t="s">
        <v>0</v>
      </c>
      <c r="C1" s="11" t="s">
        <v>40</v>
      </c>
      <c r="D1" s="1" t="s">
        <v>41</v>
      </c>
      <c r="E1" s="1" t="s">
        <v>1</v>
      </c>
      <c r="F1" s="13" t="s">
        <v>69</v>
      </c>
      <c r="G1" s="13" t="s">
        <v>70</v>
      </c>
      <c r="H1" s="13" t="s">
        <v>71</v>
      </c>
      <c r="I1" s="13" t="s">
        <v>72</v>
      </c>
      <c r="J1" s="13" t="s">
        <v>73</v>
      </c>
      <c r="K1" s="13" t="s">
        <v>74</v>
      </c>
      <c r="L1" s="13" t="s">
        <v>75</v>
      </c>
      <c r="M1" s="13" t="s">
        <v>76</v>
      </c>
      <c r="N1" s="17" t="s">
        <v>79</v>
      </c>
      <c r="O1" s="13" t="s">
        <v>84</v>
      </c>
      <c r="P1" s="13" t="s">
        <v>81</v>
      </c>
      <c r="Q1" s="17" t="s">
        <v>80</v>
      </c>
      <c r="R1" s="13" t="s">
        <v>85</v>
      </c>
      <c r="S1" s="13" t="s">
        <v>77</v>
      </c>
      <c r="T1" s="13" t="s">
        <v>78</v>
      </c>
    </row>
    <row r="2" spans="1:21" s="4" customFormat="1" x14ac:dyDescent="0.2">
      <c r="A2" s="4">
        <v>19</v>
      </c>
      <c r="B2" s="2" t="s">
        <v>4</v>
      </c>
      <c r="C2" s="10"/>
      <c r="D2" s="6"/>
      <c r="E2" s="2" t="s">
        <v>23</v>
      </c>
      <c r="F2" s="2" t="s">
        <v>201</v>
      </c>
      <c r="G2" s="2" t="s">
        <v>202</v>
      </c>
      <c r="H2" s="2">
        <v>22</v>
      </c>
      <c r="I2" s="2">
        <v>15</v>
      </c>
      <c r="J2" s="2">
        <v>0</v>
      </c>
      <c r="K2" s="2">
        <v>3</v>
      </c>
      <c r="L2" s="2">
        <v>0</v>
      </c>
      <c r="M2" s="2">
        <v>0</v>
      </c>
      <c r="N2" s="18">
        <v>0</v>
      </c>
      <c r="O2" s="2">
        <v>0</v>
      </c>
      <c r="P2" s="2">
        <f t="shared" ref="P2:P33" si="0">SUM(M2+O2)</f>
        <v>0</v>
      </c>
      <c r="Q2" s="24">
        <v>0</v>
      </c>
      <c r="R2" s="2">
        <v>0</v>
      </c>
      <c r="S2" s="2">
        <f t="shared" ref="S2:S33" si="1">SUM(R2,M2,O2)</f>
        <v>0</v>
      </c>
      <c r="T2" s="2">
        <v>0</v>
      </c>
      <c r="U2" s="15" t="s">
        <v>203</v>
      </c>
    </row>
    <row r="3" spans="1:21" s="4" customFormat="1" x14ac:dyDescent="0.2">
      <c r="A3" s="4">
        <v>21</v>
      </c>
      <c r="B3" s="2" t="s">
        <v>4</v>
      </c>
      <c r="C3" s="8">
        <v>45231</v>
      </c>
      <c r="D3" s="7">
        <v>45442</v>
      </c>
      <c r="E3" s="2" t="s">
        <v>25</v>
      </c>
      <c r="F3" s="2" t="s">
        <v>211</v>
      </c>
      <c r="G3" s="2" t="s">
        <v>210</v>
      </c>
      <c r="H3" s="2">
        <v>18</v>
      </c>
      <c r="I3" s="2">
        <v>11</v>
      </c>
      <c r="J3" s="2">
        <v>0</v>
      </c>
      <c r="K3" s="2">
        <v>0</v>
      </c>
      <c r="L3" s="2">
        <v>0</v>
      </c>
      <c r="M3" s="2">
        <v>0</v>
      </c>
      <c r="N3" s="18">
        <v>0</v>
      </c>
      <c r="O3" s="2">
        <v>0</v>
      </c>
      <c r="P3" s="2">
        <f t="shared" si="0"/>
        <v>0</v>
      </c>
      <c r="Q3" s="24">
        <v>0</v>
      </c>
      <c r="R3" s="2">
        <v>0</v>
      </c>
      <c r="S3" s="2">
        <f t="shared" si="1"/>
        <v>0</v>
      </c>
      <c r="T3" s="2">
        <v>0</v>
      </c>
      <c r="U3" s="15" t="s">
        <v>203</v>
      </c>
    </row>
    <row r="4" spans="1:21" s="4" customFormat="1" x14ac:dyDescent="0.2">
      <c r="A4" s="4">
        <v>30</v>
      </c>
      <c r="B4" s="2" t="s">
        <v>3</v>
      </c>
      <c r="C4" s="9" t="s">
        <v>42</v>
      </c>
      <c r="D4" s="6"/>
      <c r="E4" s="2" t="s">
        <v>17</v>
      </c>
      <c r="F4" s="2" t="s">
        <v>167</v>
      </c>
      <c r="G4" s="2" t="s">
        <v>168</v>
      </c>
      <c r="H4" s="2">
        <v>25</v>
      </c>
      <c r="I4" s="2">
        <v>14</v>
      </c>
      <c r="J4" s="2">
        <v>14</v>
      </c>
      <c r="K4" s="2">
        <v>0</v>
      </c>
      <c r="L4" s="2">
        <v>6</v>
      </c>
      <c r="M4" s="2">
        <v>0</v>
      </c>
      <c r="N4" s="18">
        <f t="shared" ref="N4:N35" si="2">SUM(M4/L4)</f>
        <v>0</v>
      </c>
      <c r="O4" s="2">
        <v>0</v>
      </c>
      <c r="P4" s="2">
        <f t="shared" si="0"/>
        <v>0</v>
      </c>
      <c r="Q4" s="24">
        <f t="shared" ref="Q4:Q35" si="3">SUM(P4/L4)</f>
        <v>0</v>
      </c>
      <c r="R4" s="2">
        <v>0</v>
      </c>
      <c r="S4" s="2">
        <f t="shared" si="1"/>
        <v>0</v>
      </c>
      <c r="T4" s="2">
        <v>8</v>
      </c>
      <c r="U4" s="2"/>
    </row>
    <row r="5" spans="1:21" s="4" customFormat="1" x14ac:dyDescent="0.2">
      <c r="A5" s="4">
        <v>47</v>
      </c>
      <c r="B5" s="2" t="s">
        <v>3</v>
      </c>
      <c r="C5" s="9" t="s">
        <v>47</v>
      </c>
      <c r="D5" s="6"/>
      <c r="E5" s="2" t="s">
        <v>64</v>
      </c>
      <c r="F5" s="2" t="s">
        <v>171</v>
      </c>
      <c r="G5" s="2" t="s">
        <v>172</v>
      </c>
      <c r="H5" s="2">
        <v>12</v>
      </c>
      <c r="I5" s="2">
        <v>3</v>
      </c>
      <c r="J5" s="2">
        <v>3</v>
      </c>
      <c r="K5" s="2">
        <v>0</v>
      </c>
      <c r="L5" s="2">
        <v>2</v>
      </c>
      <c r="M5" s="2">
        <v>0</v>
      </c>
      <c r="N5" s="18">
        <f t="shared" si="2"/>
        <v>0</v>
      </c>
      <c r="O5" s="2">
        <v>0</v>
      </c>
      <c r="P5" s="2">
        <f t="shared" si="0"/>
        <v>0</v>
      </c>
      <c r="Q5" s="24">
        <f t="shared" si="3"/>
        <v>0</v>
      </c>
      <c r="R5" s="2">
        <v>0</v>
      </c>
      <c r="S5" s="2">
        <f t="shared" si="1"/>
        <v>0</v>
      </c>
      <c r="T5" s="2">
        <v>0</v>
      </c>
      <c r="U5" s="2"/>
    </row>
    <row r="6" spans="1:21" s="4" customFormat="1" x14ac:dyDescent="0.2">
      <c r="A6" s="4">
        <v>16</v>
      </c>
      <c r="B6" s="2" t="s">
        <v>3</v>
      </c>
      <c r="C6" s="9" t="s">
        <v>66</v>
      </c>
      <c r="D6" s="3">
        <v>45261</v>
      </c>
      <c r="E6" s="2" t="s">
        <v>20</v>
      </c>
      <c r="F6" s="2" t="s">
        <v>147</v>
      </c>
      <c r="G6" s="2" t="s">
        <v>204</v>
      </c>
      <c r="H6" s="2">
        <v>14</v>
      </c>
      <c r="I6" s="2">
        <v>5</v>
      </c>
      <c r="J6" s="2">
        <v>4</v>
      </c>
      <c r="K6" s="2">
        <v>1</v>
      </c>
      <c r="L6" s="2">
        <v>3</v>
      </c>
      <c r="M6" s="2">
        <v>1</v>
      </c>
      <c r="N6" s="18">
        <f t="shared" si="2"/>
        <v>0.33333333333333331</v>
      </c>
      <c r="O6" s="2">
        <v>0</v>
      </c>
      <c r="P6" s="2">
        <f t="shared" si="0"/>
        <v>1</v>
      </c>
      <c r="Q6" s="24">
        <f t="shared" si="3"/>
        <v>0.33333333333333331</v>
      </c>
      <c r="R6" s="2">
        <v>0</v>
      </c>
      <c r="S6" s="2">
        <f t="shared" si="1"/>
        <v>1</v>
      </c>
      <c r="T6" s="2">
        <v>1</v>
      </c>
      <c r="U6" s="2"/>
    </row>
    <row r="7" spans="1:21" s="4" customFormat="1" x14ac:dyDescent="0.2">
      <c r="A7" s="4">
        <v>1</v>
      </c>
      <c r="B7" s="4" t="s">
        <v>4</v>
      </c>
      <c r="C7" s="12"/>
      <c r="D7" s="4" t="s">
        <v>8</v>
      </c>
      <c r="E7" s="4" t="s">
        <v>9</v>
      </c>
      <c r="F7" s="4" t="s">
        <v>178</v>
      </c>
      <c r="G7" s="4" t="s">
        <v>179</v>
      </c>
      <c r="H7" s="4">
        <v>24</v>
      </c>
      <c r="I7" s="4">
        <v>17</v>
      </c>
      <c r="J7" s="4">
        <v>12</v>
      </c>
      <c r="K7" s="4">
        <v>5</v>
      </c>
      <c r="L7" s="4">
        <v>7</v>
      </c>
      <c r="M7" s="4">
        <v>3</v>
      </c>
      <c r="N7" s="18">
        <f t="shared" si="2"/>
        <v>0.42857142857142855</v>
      </c>
      <c r="O7" s="4">
        <v>0</v>
      </c>
      <c r="P7" s="2">
        <f t="shared" si="0"/>
        <v>3</v>
      </c>
      <c r="Q7" s="24">
        <f t="shared" si="3"/>
        <v>0.42857142857142855</v>
      </c>
      <c r="R7" s="2">
        <v>0</v>
      </c>
      <c r="S7" s="2">
        <f t="shared" si="1"/>
        <v>3</v>
      </c>
      <c r="T7" s="4">
        <v>5</v>
      </c>
    </row>
    <row r="8" spans="1:21" s="4" customFormat="1" x14ac:dyDescent="0.2">
      <c r="A8" s="4">
        <v>14</v>
      </c>
      <c r="B8" s="2" t="s">
        <v>3</v>
      </c>
      <c r="C8" s="9" t="s">
        <v>67</v>
      </c>
      <c r="D8" s="3">
        <v>45321</v>
      </c>
      <c r="E8" s="2" t="s">
        <v>7</v>
      </c>
      <c r="F8" s="2" t="s">
        <v>197</v>
      </c>
      <c r="G8" s="2" t="s">
        <v>198</v>
      </c>
      <c r="H8" s="2">
        <v>12</v>
      </c>
      <c r="I8" s="2">
        <v>12</v>
      </c>
      <c r="J8" s="2">
        <v>6</v>
      </c>
      <c r="K8" s="2">
        <v>6</v>
      </c>
      <c r="L8" s="2">
        <v>2</v>
      </c>
      <c r="M8" s="2">
        <v>1</v>
      </c>
      <c r="N8" s="18">
        <f t="shared" si="2"/>
        <v>0.5</v>
      </c>
      <c r="O8" s="2">
        <v>0</v>
      </c>
      <c r="P8" s="2">
        <f t="shared" si="0"/>
        <v>1</v>
      </c>
      <c r="Q8" s="24">
        <f t="shared" si="3"/>
        <v>0.5</v>
      </c>
      <c r="R8" s="2">
        <v>0</v>
      </c>
      <c r="S8" s="2">
        <f t="shared" si="1"/>
        <v>1</v>
      </c>
      <c r="T8" s="2">
        <v>4</v>
      </c>
      <c r="U8" s="2"/>
    </row>
    <row r="9" spans="1:21" x14ac:dyDescent="0.2">
      <c r="A9" s="4">
        <v>40</v>
      </c>
      <c r="B9" s="2" t="s">
        <v>3</v>
      </c>
      <c r="C9" s="9" t="s">
        <v>44</v>
      </c>
      <c r="D9" s="6"/>
      <c r="E9" s="2" t="s">
        <v>62</v>
      </c>
      <c r="F9" s="2" t="s">
        <v>169</v>
      </c>
      <c r="G9" s="2" t="s">
        <v>170</v>
      </c>
      <c r="H9" s="2">
        <v>18</v>
      </c>
      <c r="I9" s="2">
        <v>16</v>
      </c>
      <c r="J9" s="2">
        <v>9</v>
      </c>
      <c r="K9" s="2">
        <v>7</v>
      </c>
      <c r="L9" s="2">
        <v>4</v>
      </c>
      <c r="M9" s="2">
        <v>2</v>
      </c>
      <c r="N9" s="18">
        <f t="shared" si="2"/>
        <v>0.5</v>
      </c>
      <c r="O9" s="2">
        <v>0</v>
      </c>
      <c r="P9" s="2">
        <f t="shared" si="0"/>
        <v>2</v>
      </c>
      <c r="Q9" s="24">
        <f t="shared" si="3"/>
        <v>0.5</v>
      </c>
      <c r="R9" s="2">
        <v>0</v>
      </c>
      <c r="S9" s="2">
        <f t="shared" si="1"/>
        <v>2</v>
      </c>
      <c r="T9" s="2">
        <v>5</v>
      </c>
    </row>
    <row r="10" spans="1:21" x14ac:dyDescent="0.2">
      <c r="A10" s="4">
        <v>41</v>
      </c>
      <c r="B10" s="2" t="s">
        <v>3</v>
      </c>
      <c r="C10" s="9" t="s">
        <v>47</v>
      </c>
      <c r="D10" s="6"/>
      <c r="E10" s="2" t="s">
        <v>35</v>
      </c>
      <c r="F10" s="2" t="s">
        <v>109</v>
      </c>
      <c r="G10" s="2" t="s">
        <v>110</v>
      </c>
      <c r="H10" s="2">
        <v>25</v>
      </c>
      <c r="I10" s="2">
        <v>15</v>
      </c>
      <c r="J10" s="2">
        <v>9</v>
      </c>
      <c r="K10" s="2">
        <v>6</v>
      </c>
      <c r="L10" s="2">
        <v>4</v>
      </c>
      <c r="M10" s="2">
        <v>2</v>
      </c>
      <c r="N10" s="18">
        <f t="shared" si="2"/>
        <v>0.5</v>
      </c>
      <c r="O10" s="2">
        <v>0</v>
      </c>
      <c r="P10" s="2">
        <f t="shared" si="0"/>
        <v>2</v>
      </c>
      <c r="Q10" s="24">
        <f t="shared" si="3"/>
        <v>0.5</v>
      </c>
      <c r="R10" s="2">
        <v>0</v>
      </c>
      <c r="S10" s="2">
        <f t="shared" si="1"/>
        <v>2</v>
      </c>
      <c r="T10" s="2">
        <v>5</v>
      </c>
    </row>
    <row r="11" spans="1:21" x14ac:dyDescent="0.2">
      <c r="A11" s="4">
        <v>49</v>
      </c>
      <c r="B11" s="2" t="s">
        <v>3</v>
      </c>
      <c r="C11" s="9" t="s">
        <v>48</v>
      </c>
      <c r="D11" s="6"/>
      <c r="E11" s="2" t="s">
        <v>37</v>
      </c>
      <c r="F11" s="2" t="s">
        <v>113</v>
      </c>
      <c r="G11" s="2" t="s">
        <v>114</v>
      </c>
      <c r="H11" s="2">
        <v>18</v>
      </c>
      <c r="I11" s="2">
        <v>10</v>
      </c>
      <c r="J11" s="2">
        <v>10</v>
      </c>
      <c r="K11" s="2">
        <v>0</v>
      </c>
      <c r="L11" s="2">
        <v>8</v>
      </c>
      <c r="M11" s="2">
        <v>3</v>
      </c>
      <c r="N11" s="18">
        <f t="shared" si="2"/>
        <v>0.375</v>
      </c>
      <c r="O11" s="2">
        <v>1</v>
      </c>
      <c r="P11" s="2">
        <f t="shared" si="0"/>
        <v>4</v>
      </c>
      <c r="Q11" s="24">
        <f t="shared" si="3"/>
        <v>0.5</v>
      </c>
      <c r="R11" s="2">
        <v>0</v>
      </c>
      <c r="S11" s="2">
        <f t="shared" si="1"/>
        <v>4</v>
      </c>
      <c r="T11" s="2">
        <v>2</v>
      </c>
    </row>
    <row r="12" spans="1:21" x14ac:dyDescent="0.2">
      <c r="A12" s="4">
        <v>50</v>
      </c>
      <c r="B12" s="2" t="s">
        <v>3</v>
      </c>
      <c r="C12" s="9" t="s">
        <v>46</v>
      </c>
      <c r="D12" s="6"/>
      <c r="E12" s="2" t="s">
        <v>33</v>
      </c>
      <c r="F12" s="2" t="s">
        <v>105</v>
      </c>
      <c r="G12" s="2" t="s">
        <v>106</v>
      </c>
      <c r="H12" s="2">
        <v>25</v>
      </c>
      <c r="I12" s="2">
        <v>25</v>
      </c>
      <c r="J12" s="2">
        <v>13</v>
      </c>
      <c r="K12" s="2">
        <v>12</v>
      </c>
      <c r="L12" s="2">
        <v>4</v>
      </c>
      <c r="M12" s="2">
        <v>2</v>
      </c>
      <c r="N12" s="18">
        <f t="shared" si="2"/>
        <v>0.5</v>
      </c>
      <c r="O12" s="2">
        <v>0</v>
      </c>
      <c r="P12" s="2">
        <f t="shared" si="0"/>
        <v>2</v>
      </c>
      <c r="Q12" s="24">
        <f t="shared" si="3"/>
        <v>0.5</v>
      </c>
      <c r="R12" s="2">
        <v>0</v>
      </c>
      <c r="S12" s="2">
        <f t="shared" si="1"/>
        <v>2</v>
      </c>
      <c r="T12" s="2">
        <v>8</v>
      </c>
    </row>
    <row r="13" spans="1:21" x14ac:dyDescent="0.2">
      <c r="A13" s="4">
        <v>51</v>
      </c>
      <c r="B13" s="2" t="s">
        <v>4</v>
      </c>
      <c r="C13" s="9" t="s">
        <v>51</v>
      </c>
      <c r="D13" s="6"/>
      <c r="E13" s="2" t="s">
        <v>12</v>
      </c>
      <c r="F13" s="2" t="s">
        <v>127</v>
      </c>
      <c r="G13" s="2" t="s">
        <v>128</v>
      </c>
      <c r="H13" s="2">
        <v>20</v>
      </c>
      <c r="I13" s="2">
        <v>21</v>
      </c>
      <c r="J13" s="2">
        <v>6</v>
      </c>
      <c r="K13" s="2">
        <v>15</v>
      </c>
      <c r="L13" s="2">
        <v>4</v>
      </c>
      <c r="M13" s="2">
        <v>2</v>
      </c>
      <c r="N13" s="18">
        <f t="shared" si="2"/>
        <v>0.5</v>
      </c>
      <c r="O13" s="2">
        <v>0</v>
      </c>
      <c r="P13" s="2">
        <f t="shared" si="0"/>
        <v>2</v>
      </c>
      <c r="Q13" s="24">
        <f t="shared" si="3"/>
        <v>0.5</v>
      </c>
      <c r="R13" s="2">
        <v>0</v>
      </c>
      <c r="S13" s="2">
        <f t="shared" si="1"/>
        <v>2</v>
      </c>
      <c r="T13" s="2">
        <v>2</v>
      </c>
    </row>
    <row r="14" spans="1:21" x14ac:dyDescent="0.2">
      <c r="A14" s="4">
        <v>58</v>
      </c>
      <c r="B14" s="2" t="s">
        <v>3</v>
      </c>
      <c r="C14" s="9" t="s">
        <v>51</v>
      </c>
      <c r="D14" s="6"/>
      <c r="E14" s="2" t="s">
        <v>60</v>
      </c>
      <c r="F14" s="2" t="s">
        <v>159</v>
      </c>
      <c r="G14" s="2" t="s">
        <v>160</v>
      </c>
      <c r="H14" s="2">
        <v>18</v>
      </c>
      <c r="I14" s="2">
        <v>6</v>
      </c>
      <c r="J14" s="2">
        <v>3</v>
      </c>
      <c r="K14" s="2">
        <v>3</v>
      </c>
      <c r="L14" s="2">
        <v>2</v>
      </c>
      <c r="M14" s="2">
        <v>1</v>
      </c>
      <c r="N14" s="18">
        <f t="shared" si="2"/>
        <v>0.5</v>
      </c>
      <c r="O14" s="2">
        <v>0</v>
      </c>
      <c r="P14" s="2">
        <f t="shared" si="0"/>
        <v>1</v>
      </c>
      <c r="Q14" s="24">
        <f t="shared" si="3"/>
        <v>0.5</v>
      </c>
      <c r="R14" s="2">
        <v>0</v>
      </c>
      <c r="S14" s="2">
        <f t="shared" si="1"/>
        <v>1</v>
      </c>
      <c r="T14" s="2">
        <v>0</v>
      </c>
    </row>
    <row r="15" spans="1:21" x14ac:dyDescent="0.2">
      <c r="A15" s="4">
        <v>60</v>
      </c>
      <c r="B15" s="2" t="s">
        <v>3</v>
      </c>
      <c r="C15" s="9" t="s">
        <v>51</v>
      </c>
      <c r="D15" s="6"/>
      <c r="E15" s="2" t="s">
        <v>63</v>
      </c>
      <c r="F15" s="2" t="s">
        <v>173</v>
      </c>
      <c r="G15" s="2" t="s">
        <v>174</v>
      </c>
      <c r="H15" s="2">
        <v>20</v>
      </c>
      <c r="I15" s="2">
        <v>15</v>
      </c>
      <c r="J15" s="2">
        <v>8</v>
      </c>
      <c r="K15" s="2">
        <v>7</v>
      </c>
      <c r="L15" s="2">
        <v>6</v>
      </c>
      <c r="M15" s="2">
        <v>3</v>
      </c>
      <c r="N15" s="18">
        <f t="shared" si="2"/>
        <v>0.5</v>
      </c>
      <c r="O15" s="2">
        <v>0</v>
      </c>
      <c r="P15" s="2">
        <f t="shared" si="0"/>
        <v>3</v>
      </c>
      <c r="Q15" s="24">
        <f t="shared" si="3"/>
        <v>0.5</v>
      </c>
      <c r="R15" s="2">
        <v>0</v>
      </c>
      <c r="S15" s="2">
        <f t="shared" si="1"/>
        <v>3</v>
      </c>
      <c r="T15" s="2">
        <v>3</v>
      </c>
    </row>
    <row r="16" spans="1:21" x14ac:dyDescent="0.2">
      <c r="A16" s="4">
        <v>39</v>
      </c>
      <c r="B16" s="2" t="s">
        <v>3</v>
      </c>
      <c r="C16" s="9" t="s">
        <v>44</v>
      </c>
      <c r="D16" s="3">
        <v>44912</v>
      </c>
      <c r="E16" s="2" t="s">
        <v>20</v>
      </c>
      <c r="F16" s="2" t="s">
        <v>147</v>
      </c>
      <c r="G16" s="2" t="s">
        <v>148</v>
      </c>
      <c r="H16" s="2">
        <v>25</v>
      </c>
      <c r="I16" s="2">
        <v>27</v>
      </c>
      <c r="J16" s="2">
        <v>19</v>
      </c>
      <c r="K16" s="2">
        <v>8</v>
      </c>
      <c r="L16" s="2">
        <v>13</v>
      </c>
      <c r="M16" s="2">
        <v>6</v>
      </c>
      <c r="N16" s="18">
        <f t="shared" si="2"/>
        <v>0.46153846153846156</v>
      </c>
      <c r="O16" s="2">
        <v>1</v>
      </c>
      <c r="P16" s="2">
        <f t="shared" si="0"/>
        <v>7</v>
      </c>
      <c r="Q16" s="24">
        <f t="shared" si="3"/>
        <v>0.53846153846153844</v>
      </c>
      <c r="R16" s="2">
        <v>0</v>
      </c>
      <c r="S16" s="2">
        <f t="shared" si="1"/>
        <v>7</v>
      </c>
      <c r="T16" s="2">
        <v>6</v>
      </c>
    </row>
    <row r="17" spans="1:21" x14ac:dyDescent="0.2">
      <c r="A17" s="4">
        <v>6</v>
      </c>
      <c r="B17" s="4" t="s">
        <v>3</v>
      </c>
      <c r="C17" s="10"/>
      <c r="D17" s="4" t="s">
        <v>8</v>
      </c>
      <c r="E17" s="4" t="s">
        <v>15</v>
      </c>
      <c r="F17" s="4" t="s">
        <v>185</v>
      </c>
      <c r="G17" s="4" t="s">
        <v>186</v>
      </c>
      <c r="H17" s="4">
        <v>33</v>
      </c>
      <c r="I17" s="4">
        <v>33</v>
      </c>
      <c r="J17" s="4">
        <v>10</v>
      </c>
      <c r="K17" s="4">
        <v>20</v>
      </c>
      <c r="L17" s="4">
        <v>7</v>
      </c>
      <c r="M17" s="4">
        <v>3</v>
      </c>
      <c r="N17" s="18">
        <f t="shared" si="2"/>
        <v>0.42857142857142855</v>
      </c>
      <c r="O17" s="4">
        <v>1</v>
      </c>
      <c r="P17" s="2">
        <f t="shared" si="0"/>
        <v>4</v>
      </c>
      <c r="Q17" s="24">
        <f t="shared" si="3"/>
        <v>0.5714285714285714</v>
      </c>
      <c r="R17" s="2">
        <v>0</v>
      </c>
      <c r="S17" s="2">
        <f t="shared" si="1"/>
        <v>4</v>
      </c>
      <c r="T17" s="4">
        <v>3</v>
      </c>
      <c r="U17" s="4"/>
    </row>
    <row r="18" spans="1:21" x14ac:dyDescent="0.2">
      <c r="A18" s="4">
        <v>31</v>
      </c>
      <c r="B18" s="2" t="s">
        <v>3</v>
      </c>
      <c r="C18" s="9" t="s">
        <v>44</v>
      </c>
      <c r="D18" s="3">
        <v>44936</v>
      </c>
      <c r="E18" s="2" t="s">
        <v>26</v>
      </c>
      <c r="F18" s="2" t="s">
        <v>82</v>
      </c>
      <c r="G18" s="2" t="s">
        <v>83</v>
      </c>
      <c r="H18" s="2">
        <v>32</v>
      </c>
      <c r="I18" s="2">
        <v>29</v>
      </c>
      <c r="J18" s="2">
        <v>16</v>
      </c>
      <c r="K18" s="2">
        <v>13</v>
      </c>
      <c r="L18" s="2">
        <v>7</v>
      </c>
      <c r="M18" s="2">
        <v>1</v>
      </c>
      <c r="N18" s="18">
        <f t="shared" si="2"/>
        <v>0.14285714285714285</v>
      </c>
      <c r="O18" s="2">
        <v>3</v>
      </c>
      <c r="P18" s="2">
        <f t="shared" si="0"/>
        <v>4</v>
      </c>
      <c r="Q18" s="24">
        <f t="shared" si="3"/>
        <v>0.5714285714285714</v>
      </c>
      <c r="R18" s="2">
        <v>0</v>
      </c>
      <c r="S18" s="2">
        <f t="shared" si="1"/>
        <v>4</v>
      </c>
      <c r="T18" s="2">
        <v>0</v>
      </c>
    </row>
    <row r="19" spans="1:21" x14ac:dyDescent="0.2">
      <c r="A19" s="4">
        <v>46</v>
      </c>
      <c r="B19" s="2" t="s">
        <v>4</v>
      </c>
      <c r="C19" s="9" t="s">
        <v>47</v>
      </c>
      <c r="D19" s="6"/>
      <c r="E19" s="2" t="s">
        <v>6</v>
      </c>
      <c r="F19" s="2" t="s">
        <v>149</v>
      </c>
      <c r="G19" s="2" t="s">
        <v>150</v>
      </c>
      <c r="H19" s="2">
        <v>25</v>
      </c>
      <c r="I19" s="2">
        <v>26</v>
      </c>
      <c r="J19" s="2">
        <v>21</v>
      </c>
      <c r="K19" s="2">
        <v>5</v>
      </c>
      <c r="L19" s="2">
        <v>19</v>
      </c>
      <c r="M19" s="2">
        <v>6</v>
      </c>
      <c r="N19" s="18">
        <f t="shared" si="2"/>
        <v>0.31578947368421051</v>
      </c>
      <c r="O19" s="2">
        <v>5</v>
      </c>
      <c r="P19" s="2">
        <f t="shared" si="0"/>
        <v>11</v>
      </c>
      <c r="Q19" s="24">
        <f t="shared" si="3"/>
        <v>0.57894736842105265</v>
      </c>
      <c r="R19" s="2">
        <v>2</v>
      </c>
      <c r="S19" s="2">
        <f t="shared" si="1"/>
        <v>13</v>
      </c>
      <c r="T19" s="2">
        <v>2</v>
      </c>
    </row>
    <row r="20" spans="1:21" x14ac:dyDescent="0.2">
      <c r="A20" s="4">
        <v>33</v>
      </c>
      <c r="B20" s="2" t="s">
        <v>3</v>
      </c>
      <c r="C20" s="9" t="s">
        <v>44</v>
      </c>
      <c r="D20" s="3">
        <v>44895</v>
      </c>
      <c r="E20" s="2" t="s">
        <v>32</v>
      </c>
      <c r="F20" s="2" t="s">
        <v>103</v>
      </c>
      <c r="G20" s="2" t="s">
        <v>104</v>
      </c>
      <c r="H20" s="2">
        <v>22</v>
      </c>
      <c r="I20" s="2">
        <v>22</v>
      </c>
      <c r="J20" s="2">
        <v>13</v>
      </c>
      <c r="K20" s="2">
        <v>7</v>
      </c>
      <c r="L20" s="2">
        <v>12</v>
      </c>
      <c r="M20" s="2">
        <v>5</v>
      </c>
      <c r="N20" s="18">
        <f t="shared" si="2"/>
        <v>0.41666666666666669</v>
      </c>
      <c r="O20" s="2">
        <v>2</v>
      </c>
      <c r="P20" s="2">
        <f t="shared" si="0"/>
        <v>7</v>
      </c>
      <c r="Q20" s="24">
        <f t="shared" si="3"/>
        <v>0.58333333333333337</v>
      </c>
      <c r="R20" s="2">
        <v>2</v>
      </c>
      <c r="S20" s="2">
        <f t="shared" si="1"/>
        <v>9</v>
      </c>
      <c r="T20" s="2">
        <v>1</v>
      </c>
    </row>
    <row r="21" spans="1:21" x14ac:dyDescent="0.2">
      <c r="A21" s="4">
        <v>37</v>
      </c>
      <c r="B21" s="2" t="s">
        <v>3</v>
      </c>
      <c r="C21" s="9" t="s">
        <v>44</v>
      </c>
      <c r="D21" s="6"/>
      <c r="E21" s="2" t="s">
        <v>32</v>
      </c>
      <c r="F21" s="2" t="s">
        <v>103</v>
      </c>
      <c r="G21" s="2" t="s">
        <v>104</v>
      </c>
      <c r="H21" s="2">
        <v>22</v>
      </c>
      <c r="I21" s="2">
        <v>22</v>
      </c>
      <c r="J21" s="2">
        <v>13</v>
      </c>
      <c r="K21" s="2">
        <v>7</v>
      </c>
      <c r="L21" s="2">
        <v>12</v>
      </c>
      <c r="M21" s="2">
        <v>5</v>
      </c>
      <c r="N21" s="18">
        <f t="shared" si="2"/>
        <v>0.41666666666666669</v>
      </c>
      <c r="O21" s="2">
        <v>2</v>
      </c>
      <c r="P21" s="2">
        <f t="shared" si="0"/>
        <v>7</v>
      </c>
      <c r="Q21" s="24">
        <f t="shared" si="3"/>
        <v>0.58333333333333337</v>
      </c>
      <c r="R21" s="2">
        <v>2</v>
      </c>
      <c r="S21" s="2">
        <f t="shared" si="1"/>
        <v>9</v>
      </c>
      <c r="T21" s="2">
        <v>1</v>
      </c>
    </row>
    <row r="22" spans="1:21" x14ac:dyDescent="0.2">
      <c r="A22" s="4">
        <v>56</v>
      </c>
      <c r="B22" s="2" t="s">
        <v>4</v>
      </c>
      <c r="C22" s="9" t="s">
        <v>51</v>
      </c>
      <c r="D22" s="6"/>
      <c r="E22" s="2" t="s">
        <v>56</v>
      </c>
      <c r="F22" s="2" t="s">
        <v>151</v>
      </c>
      <c r="G22" s="2" t="s">
        <v>152</v>
      </c>
      <c r="H22" s="2">
        <v>29</v>
      </c>
      <c r="I22" s="2">
        <v>28</v>
      </c>
      <c r="J22" s="2">
        <v>22</v>
      </c>
      <c r="K22" s="2">
        <v>6</v>
      </c>
      <c r="L22" s="2">
        <v>12</v>
      </c>
      <c r="M22" s="2">
        <v>4</v>
      </c>
      <c r="N22" s="18">
        <f t="shared" si="2"/>
        <v>0.33333333333333331</v>
      </c>
      <c r="O22" s="2">
        <v>3</v>
      </c>
      <c r="P22" s="2">
        <f t="shared" si="0"/>
        <v>7</v>
      </c>
      <c r="Q22" s="24">
        <f t="shared" si="3"/>
        <v>0.58333333333333337</v>
      </c>
      <c r="R22" s="2">
        <v>0</v>
      </c>
      <c r="S22" s="2">
        <f t="shared" si="1"/>
        <v>7</v>
      </c>
      <c r="T22" s="2">
        <v>9</v>
      </c>
    </row>
    <row r="23" spans="1:21" x14ac:dyDescent="0.2">
      <c r="A23" s="4">
        <v>13</v>
      </c>
      <c r="B23" s="2" t="s">
        <v>3</v>
      </c>
      <c r="C23" s="9" t="s">
        <v>66</v>
      </c>
      <c r="D23" s="3">
        <v>45253</v>
      </c>
      <c r="E23" s="2" t="s">
        <v>6</v>
      </c>
      <c r="F23" s="2" t="s">
        <v>149</v>
      </c>
      <c r="G23" s="2" t="s">
        <v>196</v>
      </c>
      <c r="H23" s="2">
        <v>23</v>
      </c>
      <c r="I23" s="2">
        <v>24</v>
      </c>
      <c r="J23" s="2">
        <v>16</v>
      </c>
      <c r="K23" s="2">
        <v>7</v>
      </c>
      <c r="L23" s="2">
        <v>17</v>
      </c>
      <c r="M23" s="2">
        <v>7</v>
      </c>
      <c r="N23" s="18">
        <f t="shared" si="2"/>
        <v>0.41176470588235292</v>
      </c>
      <c r="O23" s="2">
        <v>4</v>
      </c>
      <c r="P23" s="2">
        <f t="shared" si="0"/>
        <v>11</v>
      </c>
      <c r="Q23" s="24">
        <f t="shared" si="3"/>
        <v>0.6470588235294118</v>
      </c>
      <c r="R23" s="2">
        <v>1</v>
      </c>
      <c r="S23" s="2">
        <f t="shared" si="1"/>
        <v>12</v>
      </c>
      <c r="T23" s="2">
        <v>0</v>
      </c>
    </row>
    <row r="24" spans="1:21" x14ac:dyDescent="0.2">
      <c r="A24" s="4">
        <v>53</v>
      </c>
      <c r="B24" s="2" t="s">
        <v>3</v>
      </c>
      <c r="C24" s="9" t="s">
        <v>51</v>
      </c>
      <c r="D24" s="3">
        <v>44949</v>
      </c>
      <c r="E24" s="2" t="s">
        <v>53</v>
      </c>
      <c r="F24" s="2" t="s">
        <v>134</v>
      </c>
      <c r="G24" s="2" t="s">
        <v>135</v>
      </c>
      <c r="H24" s="2">
        <v>18</v>
      </c>
      <c r="I24" s="2">
        <v>18</v>
      </c>
      <c r="J24" s="2">
        <v>18</v>
      </c>
      <c r="K24" s="2">
        <v>0</v>
      </c>
      <c r="L24" s="2">
        <v>17</v>
      </c>
      <c r="M24" s="2">
        <v>4</v>
      </c>
      <c r="N24" s="18">
        <f t="shared" si="2"/>
        <v>0.23529411764705882</v>
      </c>
      <c r="O24" s="2">
        <v>7</v>
      </c>
      <c r="P24" s="2">
        <f t="shared" si="0"/>
        <v>11</v>
      </c>
      <c r="Q24" s="24">
        <f t="shared" si="3"/>
        <v>0.6470588235294118</v>
      </c>
      <c r="R24" s="2">
        <v>2</v>
      </c>
      <c r="S24" s="2">
        <f t="shared" si="1"/>
        <v>13</v>
      </c>
      <c r="T24" s="2">
        <v>0</v>
      </c>
    </row>
    <row r="25" spans="1:21" x14ac:dyDescent="0.2">
      <c r="A25" s="4">
        <v>3</v>
      </c>
      <c r="B25" s="4" t="s">
        <v>4</v>
      </c>
      <c r="C25" s="10"/>
      <c r="D25" s="4" t="s">
        <v>8</v>
      </c>
      <c r="E25" s="4" t="s">
        <v>12</v>
      </c>
      <c r="F25" s="4" t="s">
        <v>127</v>
      </c>
      <c r="G25" s="4" t="s">
        <v>181</v>
      </c>
      <c r="H25" s="4">
        <v>19</v>
      </c>
      <c r="I25" s="4">
        <v>19</v>
      </c>
      <c r="J25" s="4">
        <v>9</v>
      </c>
      <c r="K25" s="4">
        <v>0</v>
      </c>
      <c r="L25" s="4">
        <v>9</v>
      </c>
      <c r="M25" s="4">
        <v>4</v>
      </c>
      <c r="N25" s="18">
        <f t="shared" si="2"/>
        <v>0.44444444444444442</v>
      </c>
      <c r="O25" s="4">
        <v>2</v>
      </c>
      <c r="P25" s="2">
        <f t="shared" si="0"/>
        <v>6</v>
      </c>
      <c r="Q25" s="26">
        <f t="shared" si="3"/>
        <v>0.66666666666666663</v>
      </c>
      <c r="R25" s="2">
        <v>0</v>
      </c>
      <c r="S25" s="2">
        <f t="shared" si="1"/>
        <v>6</v>
      </c>
      <c r="T25" s="4">
        <v>0</v>
      </c>
      <c r="U25" s="14" t="s">
        <v>182</v>
      </c>
    </row>
    <row r="26" spans="1:21" x14ac:dyDescent="0.2">
      <c r="A26" s="4">
        <v>35</v>
      </c>
      <c r="B26" s="2" t="s">
        <v>3</v>
      </c>
      <c r="C26" s="9" t="s">
        <v>44</v>
      </c>
      <c r="D26" s="6"/>
      <c r="E26" s="2" t="s">
        <v>39</v>
      </c>
      <c r="F26" s="2" t="s">
        <v>117</v>
      </c>
      <c r="G26" s="2" t="s">
        <v>118</v>
      </c>
      <c r="H26" s="2">
        <v>13</v>
      </c>
      <c r="I26" s="2">
        <v>13</v>
      </c>
      <c r="J26" s="2">
        <v>9</v>
      </c>
      <c r="K26" s="2">
        <v>4</v>
      </c>
      <c r="L26" s="2">
        <v>9</v>
      </c>
      <c r="M26" s="2">
        <v>3</v>
      </c>
      <c r="N26" s="18">
        <f t="shared" si="2"/>
        <v>0.33333333333333331</v>
      </c>
      <c r="O26" s="2">
        <v>3</v>
      </c>
      <c r="P26" s="2">
        <f t="shared" si="0"/>
        <v>6</v>
      </c>
      <c r="Q26" s="26">
        <f t="shared" si="3"/>
        <v>0.66666666666666663</v>
      </c>
      <c r="R26" s="2">
        <v>0</v>
      </c>
      <c r="S26" s="2">
        <f t="shared" si="1"/>
        <v>6</v>
      </c>
      <c r="T26" s="2">
        <v>0</v>
      </c>
    </row>
    <row r="27" spans="1:21" x14ac:dyDescent="0.2">
      <c r="A27" s="4">
        <v>45</v>
      </c>
      <c r="B27" s="2" t="s">
        <v>3</v>
      </c>
      <c r="C27" s="9" t="s">
        <v>47</v>
      </c>
      <c r="D27" s="3">
        <v>44954</v>
      </c>
      <c r="E27" s="2" t="s">
        <v>52</v>
      </c>
      <c r="F27" s="2" t="s">
        <v>129</v>
      </c>
      <c r="G27" s="2" t="s">
        <v>130</v>
      </c>
      <c r="H27" s="2">
        <v>24</v>
      </c>
      <c r="I27" s="2">
        <v>23</v>
      </c>
      <c r="J27" s="2">
        <v>14</v>
      </c>
      <c r="K27" s="2">
        <v>7</v>
      </c>
      <c r="L27" s="2">
        <v>9</v>
      </c>
      <c r="M27" s="2">
        <v>6</v>
      </c>
      <c r="N27" s="18">
        <f t="shared" si="2"/>
        <v>0.66666666666666663</v>
      </c>
      <c r="O27" s="2">
        <v>0</v>
      </c>
      <c r="P27" s="2">
        <f t="shared" si="0"/>
        <v>6</v>
      </c>
      <c r="Q27" s="26">
        <f t="shared" si="3"/>
        <v>0.66666666666666663</v>
      </c>
      <c r="R27" s="2">
        <v>5</v>
      </c>
      <c r="S27" s="2">
        <f t="shared" si="1"/>
        <v>11</v>
      </c>
      <c r="T27" s="2">
        <v>0</v>
      </c>
    </row>
    <row r="28" spans="1:21" x14ac:dyDescent="0.2">
      <c r="A28" s="4">
        <v>52</v>
      </c>
      <c r="B28" s="2" t="s">
        <v>3</v>
      </c>
      <c r="C28" s="9" t="s">
        <v>51</v>
      </c>
      <c r="D28" s="6"/>
      <c r="E28" s="2" t="s">
        <v>131</v>
      </c>
      <c r="F28" s="2" t="s">
        <v>132</v>
      </c>
      <c r="G28" s="2" t="s">
        <v>133</v>
      </c>
      <c r="H28" s="2">
        <v>18</v>
      </c>
      <c r="I28" s="2">
        <v>18</v>
      </c>
      <c r="J28" s="2">
        <v>12</v>
      </c>
      <c r="K28" s="2">
        <v>6</v>
      </c>
      <c r="L28" s="2">
        <v>9</v>
      </c>
      <c r="M28" s="2">
        <v>6</v>
      </c>
      <c r="N28" s="18">
        <f t="shared" si="2"/>
        <v>0.66666666666666663</v>
      </c>
      <c r="O28" s="2">
        <v>0</v>
      </c>
      <c r="P28" s="2">
        <f t="shared" si="0"/>
        <v>6</v>
      </c>
      <c r="Q28" s="26">
        <f t="shared" si="3"/>
        <v>0.66666666666666663</v>
      </c>
      <c r="R28" s="2">
        <v>0</v>
      </c>
      <c r="S28" s="2">
        <f t="shared" si="1"/>
        <v>6</v>
      </c>
      <c r="T28" s="2">
        <v>2</v>
      </c>
    </row>
    <row r="29" spans="1:21" x14ac:dyDescent="0.2">
      <c r="B29" s="2" t="s">
        <v>3</v>
      </c>
      <c r="E29" s="2" t="s">
        <v>31</v>
      </c>
      <c r="F29" s="2" t="s">
        <v>101</v>
      </c>
      <c r="G29" s="2" t="s">
        <v>175</v>
      </c>
      <c r="H29" s="2">
        <v>13</v>
      </c>
      <c r="I29" s="2">
        <v>8</v>
      </c>
      <c r="J29" s="2">
        <v>8</v>
      </c>
      <c r="K29" s="2">
        <v>0</v>
      </c>
      <c r="L29" s="2">
        <v>6</v>
      </c>
      <c r="M29" s="2">
        <v>4</v>
      </c>
      <c r="N29" s="18">
        <f t="shared" si="2"/>
        <v>0.66666666666666663</v>
      </c>
      <c r="O29" s="2">
        <v>0</v>
      </c>
      <c r="P29" s="2">
        <f t="shared" si="0"/>
        <v>4</v>
      </c>
      <c r="Q29" s="26">
        <f t="shared" si="3"/>
        <v>0.66666666666666663</v>
      </c>
      <c r="R29" s="2">
        <v>0</v>
      </c>
      <c r="S29" s="2">
        <f t="shared" si="1"/>
        <v>4</v>
      </c>
      <c r="T29" s="2">
        <v>2</v>
      </c>
    </row>
    <row r="30" spans="1:21" x14ac:dyDescent="0.2">
      <c r="A30" s="4">
        <v>4</v>
      </c>
      <c r="B30" s="4" t="s">
        <v>3</v>
      </c>
      <c r="C30" s="10"/>
      <c r="D30" s="4" t="s">
        <v>8</v>
      </c>
      <c r="E30" s="4" t="s">
        <v>13</v>
      </c>
      <c r="F30" s="4" t="s">
        <v>89</v>
      </c>
      <c r="G30" s="4" t="s">
        <v>183</v>
      </c>
      <c r="H30" s="4">
        <v>12</v>
      </c>
      <c r="I30" s="4">
        <v>12</v>
      </c>
      <c r="J30" s="4">
        <v>11</v>
      </c>
      <c r="K30" s="4">
        <v>1</v>
      </c>
      <c r="L30" s="4">
        <v>10</v>
      </c>
      <c r="M30" s="4">
        <v>7</v>
      </c>
      <c r="N30" s="18">
        <f t="shared" si="2"/>
        <v>0.7</v>
      </c>
      <c r="O30" s="4">
        <v>0</v>
      </c>
      <c r="P30" s="2">
        <f t="shared" si="0"/>
        <v>7</v>
      </c>
      <c r="Q30" s="26">
        <f t="shared" si="3"/>
        <v>0.7</v>
      </c>
      <c r="R30" s="2">
        <v>2</v>
      </c>
      <c r="S30" s="2">
        <f t="shared" si="1"/>
        <v>9</v>
      </c>
      <c r="T30" s="4">
        <v>1</v>
      </c>
      <c r="U30" s="4"/>
    </row>
    <row r="31" spans="1:21" x14ac:dyDescent="0.2">
      <c r="B31" s="2" t="s">
        <v>3</v>
      </c>
      <c r="C31" s="9" t="s">
        <v>136</v>
      </c>
      <c r="D31" s="9" t="s">
        <v>137</v>
      </c>
      <c r="E31" s="2" t="s">
        <v>138</v>
      </c>
      <c r="F31" s="2" t="s">
        <v>139</v>
      </c>
      <c r="G31" s="2" t="s">
        <v>140</v>
      </c>
      <c r="H31" s="2">
        <v>13</v>
      </c>
      <c r="I31" s="2">
        <v>12</v>
      </c>
      <c r="J31" s="2">
        <v>12</v>
      </c>
      <c r="K31" s="2">
        <v>0</v>
      </c>
      <c r="L31" s="2">
        <v>11</v>
      </c>
      <c r="M31" s="2">
        <v>8</v>
      </c>
      <c r="N31" s="18">
        <f t="shared" si="2"/>
        <v>0.72727272727272729</v>
      </c>
      <c r="O31" s="2">
        <v>0</v>
      </c>
      <c r="P31" s="2">
        <f t="shared" si="0"/>
        <v>8</v>
      </c>
      <c r="Q31" s="26">
        <f t="shared" si="3"/>
        <v>0.72727272727272729</v>
      </c>
      <c r="R31" s="2">
        <v>0</v>
      </c>
      <c r="S31" s="2">
        <f t="shared" si="1"/>
        <v>8</v>
      </c>
      <c r="T31" s="2">
        <v>1</v>
      </c>
    </row>
    <row r="32" spans="1:21" x14ac:dyDescent="0.2">
      <c r="A32" s="4">
        <v>25</v>
      </c>
      <c r="B32" s="2" t="s">
        <v>3</v>
      </c>
      <c r="C32" s="9" t="s">
        <v>42</v>
      </c>
      <c r="D32" s="3">
        <v>44980</v>
      </c>
      <c r="E32" s="2" t="s">
        <v>28</v>
      </c>
      <c r="F32" s="2" t="s">
        <v>91</v>
      </c>
      <c r="G32" s="2" t="s">
        <v>92</v>
      </c>
      <c r="H32" s="2">
        <v>15</v>
      </c>
      <c r="I32" s="2">
        <v>13</v>
      </c>
      <c r="J32" s="2">
        <v>9</v>
      </c>
      <c r="K32" s="2">
        <v>4</v>
      </c>
      <c r="L32" s="2">
        <v>9</v>
      </c>
      <c r="M32" s="2">
        <v>6</v>
      </c>
      <c r="N32" s="18">
        <f t="shared" si="2"/>
        <v>0.66666666666666663</v>
      </c>
      <c r="O32" s="2">
        <v>1</v>
      </c>
      <c r="P32" s="2">
        <f t="shared" si="0"/>
        <v>7</v>
      </c>
      <c r="Q32" s="25">
        <f t="shared" si="3"/>
        <v>0.77777777777777779</v>
      </c>
      <c r="R32" s="2">
        <v>0</v>
      </c>
      <c r="S32" s="2">
        <f t="shared" si="1"/>
        <v>7</v>
      </c>
      <c r="T32" s="2">
        <v>0</v>
      </c>
    </row>
    <row r="33" spans="1:21" x14ac:dyDescent="0.2">
      <c r="A33" s="4">
        <v>18</v>
      </c>
      <c r="B33" s="2" t="s">
        <v>3</v>
      </c>
      <c r="C33" s="9" t="s">
        <v>67</v>
      </c>
      <c r="D33" s="3">
        <v>45240</v>
      </c>
      <c r="E33" s="2" t="s">
        <v>22</v>
      </c>
      <c r="F33" s="2" t="s">
        <v>206</v>
      </c>
      <c r="G33" s="2" t="s">
        <v>207</v>
      </c>
      <c r="H33" s="2">
        <v>17</v>
      </c>
      <c r="I33" s="2">
        <v>15</v>
      </c>
      <c r="J33" s="2">
        <v>9</v>
      </c>
      <c r="K33" s="2">
        <v>6</v>
      </c>
      <c r="L33" s="2">
        <v>5</v>
      </c>
      <c r="M33" s="2">
        <v>4</v>
      </c>
      <c r="N33" s="18">
        <f t="shared" si="2"/>
        <v>0.8</v>
      </c>
      <c r="O33" s="2">
        <v>0</v>
      </c>
      <c r="P33" s="2">
        <f t="shared" si="0"/>
        <v>4</v>
      </c>
      <c r="Q33" s="25">
        <f t="shared" si="3"/>
        <v>0.8</v>
      </c>
      <c r="R33" s="2">
        <v>0</v>
      </c>
      <c r="S33" s="2">
        <f t="shared" si="1"/>
        <v>4</v>
      </c>
      <c r="T33" s="2">
        <v>4</v>
      </c>
    </row>
    <row r="34" spans="1:21" x14ac:dyDescent="0.2">
      <c r="A34" s="4">
        <v>32</v>
      </c>
      <c r="B34" s="2" t="s">
        <v>3</v>
      </c>
      <c r="C34" s="9" t="s">
        <v>44</v>
      </c>
      <c r="D34" s="3">
        <v>44910</v>
      </c>
      <c r="E34" s="2" t="s">
        <v>29</v>
      </c>
      <c r="F34" s="2" t="s">
        <v>95</v>
      </c>
      <c r="G34" s="2" t="s">
        <v>96</v>
      </c>
      <c r="H34" s="2">
        <v>25</v>
      </c>
      <c r="I34" s="2">
        <v>24</v>
      </c>
      <c r="J34" s="2">
        <v>10</v>
      </c>
      <c r="K34" s="2">
        <v>14</v>
      </c>
      <c r="L34" s="2">
        <v>10</v>
      </c>
      <c r="M34" s="2">
        <v>7</v>
      </c>
      <c r="N34" s="18">
        <f t="shared" si="2"/>
        <v>0.7</v>
      </c>
      <c r="O34" s="2">
        <v>1</v>
      </c>
      <c r="P34" s="2">
        <f t="shared" ref="P34:P65" si="4">SUM(M34+O34)</f>
        <v>8</v>
      </c>
      <c r="Q34" s="25">
        <f t="shared" si="3"/>
        <v>0.8</v>
      </c>
      <c r="R34" s="2">
        <v>0</v>
      </c>
      <c r="S34" s="2">
        <f t="shared" ref="S34:S65" si="5">SUM(R34,M34,O34)</f>
        <v>8</v>
      </c>
      <c r="T34" s="2">
        <v>0</v>
      </c>
    </row>
    <row r="35" spans="1:21" x14ac:dyDescent="0.2">
      <c r="A35" s="4">
        <v>9</v>
      </c>
      <c r="B35" s="4" t="s">
        <v>3</v>
      </c>
      <c r="C35" s="10"/>
      <c r="D35" s="4" t="s">
        <v>8</v>
      </c>
      <c r="E35" s="4" t="s">
        <v>18</v>
      </c>
      <c r="F35" s="4" t="s">
        <v>189</v>
      </c>
      <c r="G35" s="4" t="s">
        <v>190</v>
      </c>
      <c r="H35" s="4">
        <v>25</v>
      </c>
      <c r="I35" s="4">
        <v>25</v>
      </c>
      <c r="J35" s="4">
        <v>18</v>
      </c>
      <c r="K35" s="4">
        <v>7</v>
      </c>
      <c r="L35" s="4">
        <v>16</v>
      </c>
      <c r="M35" s="4">
        <v>10</v>
      </c>
      <c r="N35" s="18">
        <f t="shared" si="2"/>
        <v>0.625</v>
      </c>
      <c r="O35" s="4">
        <v>3</v>
      </c>
      <c r="P35" s="2">
        <f t="shared" si="4"/>
        <v>13</v>
      </c>
      <c r="Q35" s="25">
        <f t="shared" si="3"/>
        <v>0.8125</v>
      </c>
      <c r="R35" s="2">
        <v>0</v>
      </c>
      <c r="S35" s="2">
        <f t="shared" si="5"/>
        <v>13</v>
      </c>
      <c r="T35" s="4">
        <v>2</v>
      </c>
      <c r="U35" s="4"/>
    </row>
    <row r="36" spans="1:21" x14ac:dyDescent="0.2">
      <c r="A36" s="4">
        <v>48</v>
      </c>
      <c r="B36" s="2" t="s">
        <v>3</v>
      </c>
      <c r="C36" s="9" t="s">
        <v>47</v>
      </c>
      <c r="D36" s="6"/>
      <c r="E36" s="2" t="s">
        <v>65</v>
      </c>
      <c r="F36" s="2" t="s">
        <v>176</v>
      </c>
      <c r="G36" s="2" t="s">
        <v>177</v>
      </c>
      <c r="H36" s="2">
        <v>15</v>
      </c>
      <c r="I36" s="2">
        <v>15</v>
      </c>
      <c r="J36" s="2">
        <v>9</v>
      </c>
      <c r="K36" s="2">
        <v>5</v>
      </c>
      <c r="L36" s="2">
        <v>6</v>
      </c>
      <c r="M36" s="2">
        <v>3</v>
      </c>
      <c r="N36" s="18">
        <f t="shared" ref="N36:N67" si="6">SUM(M36/L36)</f>
        <v>0.5</v>
      </c>
      <c r="O36" s="2">
        <v>2</v>
      </c>
      <c r="P36" s="2">
        <f t="shared" si="4"/>
        <v>5</v>
      </c>
      <c r="Q36" s="25">
        <f t="shared" ref="Q36:Q67" si="7">SUM(P36/L36)</f>
        <v>0.83333333333333337</v>
      </c>
      <c r="R36" s="2">
        <v>0</v>
      </c>
      <c r="S36" s="2">
        <f t="shared" si="5"/>
        <v>5</v>
      </c>
      <c r="T36" s="2">
        <v>3</v>
      </c>
    </row>
    <row r="37" spans="1:21" x14ac:dyDescent="0.2">
      <c r="A37" s="4">
        <v>22</v>
      </c>
      <c r="B37" s="2" t="s">
        <v>3</v>
      </c>
      <c r="C37" s="9" t="s">
        <v>45</v>
      </c>
      <c r="D37" s="3">
        <v>44893</v>
      </c>
      <c r="E37" s="2" t="s">
        <v>13</v>
      </c>
      <c r="F37" s="2" t="s">
        <v>89</v>
      </c>
      <c r="G37" s="2" t="s">
        <v>90</v>
      </c>
      <c r="H37" s="2">
        <v>16</v>
      </c>
      <c r="I37" s="2">
        <v>17</v>
      </c>
      <c r="J37" s="2">
        <v>15</v>
      </c>
      <c r="K37" s="2">
        <v>2</v>
      </c>
      <c r="L37" s="2">
        <v>15</v>
      </c>
      <c r="M37" s="2">
        <v>9</v>
      </c>
      <c r="N37" s="18">
        <f t="shared" si="6"/>
        <v>0.6</v>
      </c>
      <c r="O37" s="2">
        <v>4</v>
      </c>
      <c r="P37" s="2">
        <f t="shared" si="4"/>
        <v>13</v>
      </c>
      <c r="Q37" s="23">
        <f t="shared" si="7"/>
        <v>0.8666666666666667</v>
      </c>
      <c r="R37" s="2">
        <v>1</v>
      </c>
      <c r="S37" s="2">
        <f t="shared" si="5"/>
        <v>14</v>
      </c>
      <c r="T37" s="2">
        <v>0</v>
      </c>
    </row>
    <row r="38" spans="1:21" x14ac:dyDescent="0.2">
      <c r="A38" s="4">
        <v>38</v>
      </c>
      <c r="B38" s="2" t="s">
        <v>3</v>
      </c>
      <c r="C38" s="9" t="s">
        <v>44</v>
      </c>
      <c r="D38" s="3">
        <v>44896</v>
      </c>
      <c r="E38" s="2" t="s">
        <v>54</v>
      </c>
      <c r="F38" s="2" t="s">
        <v>143</v>
      </c>
      <c r="G38" s="2" t="s">
        <v>144</v>
      </c>
      <c r="H38" s="2">
        <v>20</v>
      </c>
      <c r="I38" s="2">
        <v>19</v>
      </c>
      <c r="J38" s="2">
        <v>18</v>
      </c>
      <c r="K38" s="2">
        <v>1</v>
      </c>
      <c r="L38" s="2">
        <v>15</v>
      </c>
      <c r="M38" s="2">
        <v>8</v>
      </c>
      <c r="N38" s="18">
        <f t="shared" si="6"/>
        <v>0.53333333333333333</v>
      </c>
      <c r="O38" s="2">
        <v>5</v>
      </c>
      <c r="P38" s="2">
        <f t="shared" si="4"/>
        <v>13</v>
      </c>
      <c r="Q38" s="23">
        <f t="shared" si="7"/>
        <v>0.8666666666666667</v>
      </c>
      <c r="R38" s="2">
        <v>0</v>
      </c>
      <c r="S38" s="2">
        <f t="shared" si="5"/>
        <v>13</v>
      </c>
      <c r="T38" s="2">
        <v>3</v>
      </c>
    </row>
    <row r="39" spans="1:21" x14ac:dyDescent="0.2">
      <c r="A39" s="4">
        <v>15</v>
      </c>
      <c r="B39" s="2" t="s">
        <v>3</v>
      </c>
      <c r="C39" s="9" t="s">
        <v>68</v>
      </c>
      <c r="D39" s="3">
        <v>45372</v>
      </c>
      <c r="E39" s="2" t="s">
        <v>19</v>
      </c>
      <c r="F39" s="2" t="s">
        <v>199</v>
      </c>
      <c r="G39" s="2" t="s">
        <v>200</v>
      </c>
      <c r="H39" s="2">
        <v>22</v>
      </c>
      <c r="I39" s="2">
        <v>22</v>
      </c>
      <c r="J39" s="2">
        <v>10</v>
      </c>
      <c r="K39" s="2">
        <v>12</v>
      </c>
      <c r="L39" s="2">
        <v>8</v>
      </c>
      <c r="M39" s="2">
        <v>7</v>
      </c>
      <c r="N39" s="18">
        <f t="shared" si="6"/>
        <v>0.875</v>
      </c>
      <c r="O39" s="2">
        <v>0</v>
      </c>
      <c r="P39" s="2">
        <f t="shared" si="4"/>
        <v>7</v>
      </c>
      <c r="Q39" s="23">
        <f t="shared" si="7"/>
        <v>0.875</v>
      </c>
      <c r="R39" s="2">
        <v>0</v>
      </c>
      <c r="S39" s="2">
        <f t="shared" si="5"/>
        <v>7</v>
      </c>
      <c r="T39" s="2">
        <v>2</v>
      </c>
    </row>
    <row r="40" spans="1:21" x14ac:dyDescent="0.2">
      <c r="A40" s="4">
        <v>27</v>
      </c>
      <c r="B40" s="2" t="s">
        <v>3</v>
      </c>
      <c r="C40" s="9" t="s">
        <v>42</v>
      </c>
      <c r="D40" s="3">
        <v>44957</v>
      </c>
      <c r="E40" s="2" t="s">
        <v>15</v>
      </c>
      <c r="F40" s="2" t="s">
        <v>99</v>
      </c>
      <c r="G40" s="2" t="s">
        <v>100</v>
      </c>
      <c r="H40" s="2">
        <v>16</v>
      </c>
      <c r="I40" s="2">
        <v>16</v>
      </c>
      <c r="J40" s="2">
        <v>8</v>
      </c>
      <c r="K40" s="2">
        <v>8</v>
      </c>
      <c r="L40" s="2">
        <v>8</v>
      </c>
      <c r="M40" s="2">
        <v>5</v>
      </c>
      <c r="N40" s="18">
        <f t="shared" si="6"/>
        <v>0.625</v>
      </c>
      <c r="O40" s="2">
        <v>2</v>
      </c>
      <c r="P40" s="2">
        <f t="shared" si="4"/>
        <v>7</v>
      </c>
      <c r="Q40" s="23">
        <f t="shared" si="7"/>
        <v>0.875</v>
      </c>
      <c r="R40" s="2">
        <v>0</v>
      </c>
      <c r="S40" s="2">
        <f t="shared" si="5"/>
        <v>7</v>
      </c>
      <c r="T40" s="2">
        <v>0</v>
      </c>
    </row>
    <row r="41" spans="1:21" x14ac:dyDescent="0.2">
      <c r="A41" s="4">
        <v>64</v>
      </c>
      <c r="B41" s="2" t="s">
        <v>3</v>
      </c>
      <c r="C41" s="10"/>
      <c r="D41" s="6"/>
      <c r="E41" s="2" t="s">
        <v>34</v>
      </c>
      <c r="F41" s="2" t="s">
        <v>107</v>
      </c>
      <c r="G41" s="2" t="s">
        <v>108</v>
      </c>
      <c r="H41" s="2">
        <v>14</v>
      </c>
      <c r="I41" s="2">
        <v>14</v>
      </c>
      <c r="J41" s="2">
        <v>8</v>
      </c>
      <c r="K41" s="2">
        <v>6</v>
      </c>
      <c r="L41" s="2">
        <v>8</v>
      </c>
      <c r="M41" s="2">
        <v>7</v>
      </c>
      <c r="N41" s="18">
        <f t="shared" si="6"/>
        <v>0.875</v>
      </c>
      <c r="O41" s="2">
        <v>0</v>
      </c>
      <c r="P41" s="2">
        <f t="shared" si="4"/>
        <v>7</v>
      </c>
      <c r="Q41" s="23">
        <f t="shared" si="7"/>
        <v>0.875</v>
      </c>
      <c r="R41" s="2">
        <v>0</v>
      </c>
      <c r="S41" s="2">
        <f t="shared" si="5"/>
        <v>7</v>
      </c>
      <c r="T41" s="2">
        <v>0</v>
      </c>
    </row>
    <row r="42" spans="1:21" x14ac:dyDescent="0.2">
      <c r="A42" s="4">
        <v>43</v>
      </c>
      <c r="B42" s="2" t="s">
        <v>3</v>
      </c>
      <c r="C42" s="9" t="s">
        <v>47</v>
      </c>
      <c r="D42" s="6"/>
      <c r="E42" s="2" t="s">
        <v>49</v>
      </c>
      <c r="F42" s="2" t="s">
        <v>123</v>
      </c>
      <c r="G42" s="2" t="s">
        <v>124</v>
      </c>
      <c r="H42" s="2">
        <v>22</v>
      </c>
      <c r="I42" s="2">
        <v>23</v>
      </c>
      <c r="J42" s="2">
        <v>12</v>
      </c>
      <c r="K42" s="2">
        <v>11</v>
      </c>
      <c r="L42" s="2">
        <v>10</v>
      </c>
      <c r="M42" s="2">
        <v>8</v>
      </c>
      <c r="N42" s="18">
        <f t="shared" si="6"/>
        <v>0.8</v>
      </c>
      <c r="O42" s="2">
        <v>1</v>
      </c>
      <c r="P42" s="2">
        <f t="shared" si="4"/>
        <v>9</v>
      </c>
      <c r="Q42" s="23">
        <f t="shared" si="7"/>
        <v>0.9</v>
      </c>
      <c r="R42" s="2">
        <v>0</v>
      </c>
      <c r="S42" s="2">
        <f t="shared" si="5"/>
        <v>9</v>
      </c>
      <c r="T42" s="2">
        <v>2</v>
      </c>
    </row>
    <row r="43" spans="1:21" x14ac:dyDescent="0.2">
      <c r="A43" s="4">
        <v>59</v>
      </c>
      <c r="B43" s="2" t="s">
        <v>3</v>
      </c>
      <c r="C43" s="9" t="s">
        <v>51</v>
      </c>
      <c r="D43" s="6"/>
      <c r="E43" s="2" t="s">
        <v>61</v>
      </c>
      <c r="F43" s="2" t="s">
        <v>163</v>
      </c>
      <c r="G43" s="2" t="s">
        <v>164</v>
      </c>
      <c r="H43" s="2">
        <v>17</v>
      </c>
      <c r="I43" s="2">
        <v>17</v>
      </c>
      <c r="J43" s="2">
        <v>17</v>
      </c>
      <c r="K43" s="2">
        <v>0</v>
      </c>
      <c r="L43" s="2">
        <v>10</v>
      </c>
      <c r="M43" s="2">
        <v>8</v>
      </c>
      <c r="N43" s="18">
        <f t="shared" si="6"/>
        <v>0.8</v>
      </c>
      <c r="O43" s="2">
        <v>1</v>
      </c>
      <c r="P43" s="2">
        <f t="shared" si="4"/>
        <v>9</v>
      </c>
      <c r="Q43" s="23">
        <f t="shared" si="7"/>
        <v>0.9</v>
      </c>
      <c r="R43" s="2">
        <v>0</v>
      </c>
      <c r="S43" s="2">
        <f t="shared" si="5"/>
        <v>9</v>
      </c>
      <c r="T43" s="2">
        <v>7</v>
      </c>
    </row>
    <row r="44" spans="1:21" x14ac:dyDescent="0.2">
      <c r="A44" s="4">
        <v>26</v>
      </c>
      <c r="B44" s="2" t="s">
        <v>14</v>
      </c>
      <c r="C44" s="9" t="s">
        <v>42</v>
      </c>
      <c r="D44" s="3">
        <v>44897</v>
      </c>
      <c r="E44" s="2" t="s">
        <v>30</v>
      </c>
      <c r="F44" s="2" t="s">
        <v>97</v>
      </c>
      <c r="G44" s="2" t="s">
        <v>98</v>
      </c>
      <c r="H44" s="2">
        <v>22</v>
      </c>
      <c r="I44" s="2">
        <v>22</v>
      </c>
      <c r="J44" s="2">
        <v>21</v>
      </c>
      <c r="K44" s="2">
        <v>1</v>
      </c>
      <c r="L44" s="2">
        <v>21</v>
      </c>
      <c r="M44" s="2">
        <v>8</v>
      </c>
      <c r="N44" s="18">
        <f t="shared" si="6"/>
        <v>0.38095238095238093</v>
      </c>
      <c r="O44" s="2">
        <v>11</v>
      </c>
      <c r="P44" s="2">
        <f t="shared" si="4"/>
        <v>19</v>
      </c>
      <c r="Q44" s="23">
        <f t="shared" si="7"/>
        <v>0.90476190476190477</v>
      </c>
      <c r="R44" s="2">
        <v>2</v>
      </c>
      <c r="S44" s="2">
        <f t="shared" si="5"/>
        <v>21</v>
      </c>
      <c r="T44" s="2">
        <v>0</v>
      </c>
    </row>
    <row r="45" spans="1:21" x14ac:dyDescent="0.2">
      <c r="A45" s="4">
        <v>5</v>
      </c>
      <c r="B45" s="4" t="s">
        <v>14</v>
      </c>
      <c r="C45" s="10"/>
      <c r="D45" s="4" t="s">
        <v>8</v>
      </c>
      <c r="E45" s="4" t="s">
        <v>11</v>
      </c>
      <c r="F45" s="4" t="s">
        <v>121</v>
      </c>
      <c r="G45" s="4" t="s">
        <v>184</v>
      </c>
      <c r="H45" s="4">
        <v>25</v>
      </c>
      <c r="I45" s="4">
        <v>19</v>
      </c>
      <c r="J45" s="4">
        <v>17</v>
      </c>
      <c r="K45" s="4">
        <v>2</v>
      </c>
      <c r="L45" s="4">
        <v>15</v>
      </c>
      <c r="M45" s="4">
        <v>14</v>
      </c>
      <c r="N45" s="18">
        <f t="shared" si="6"/>
        <v>0.93333333333333335</v>
      </c>
      <c r="O45" s="4">
        <v>0</v>
      </c>
      <c r="P45" s="2">
        <f t="shared" si="4"/>
        <v>14</v>
      </c>
      <c r="Q45" s="23">
        <f t="shared" si="7"/>
        <v>0.93333333333333335</v>
      </c>
      <c r="R45" s="2">
        <v>0</v>
      </c>
      <c r="S45" s="2">
        <f t="shared" si="5"/>
        <v>14</v>
      </c>
      <c r="T45" s="4">
        <v>2</v>
      </c>
      <c r="U45" s="4"/>
    </row>
    <row r="46" spans="1:21" x14ac:dyDescent="0.2">
      <c r="A46" s="4">
        <v>54</v>
      </c>
      <c r="B46" s="2" t="s">
        <v>14</v>
      </c>
      <c r="C46" s="9" t="s">
        <v>51</v>
      </c>
      <c r="D46" s="6"/>
      <c r="E46" s="2" t="s">
        <v>11</v>
      </c>
      <c r="F46" s="2" t="s">
        <v>141</v>
      </c>
      <c r="G46" s="2" t="s">
        <v>142</v>
      </c>
      <c r="H46" s="2">
        <v>19</v>
      </c>
      <c r="I46" s="2">
        <v>19</v>
      </c>
      <c r="J46" s="2">
        <v>17</v>
      </c>
      <c r="K46" s="2">
        <v>2</v>
      </c>
      <c r="L46" s="2">
        <v>17</v>
      </c>
      <c r="M46" s="2">
        <v>14</v>
      </c>
      <c r="N46" s="18">
        <f t="shared" si="6"/>
        <v>0.82352941176470584</v>
      </c>
      <c r="O46" s="2">
        <v>2</v>
      </c>
      <c r="P46" s="2">
        <f t="shared" si="4"/>
        <v>16</v>
      </c>
      <c r="Q46" s="23">
        <f t="shared" si="7"/>
        <v>0.94117647058823528</v>
      </c>
      <c r="R46" s="2">
        <v>0</v>
      </c>
      <c r="S46" s="2">
        <f t="shared" si="5"/>
        <v>16</v>
      </c>
      <c r="T46" s="2">
        <v>0</v>
      </c>
    </row>
    <row r="47" spans="1:21" x14ac:dyDescent="0.2">
      <c r="A47" s="4">
        <v>7</v>
      </c>
      <c r="B47" s="4" t="s">
        <v>3</v>
      </c>
      <c r="C47" s="10"/>
      <c r="D47" s="4" t="s">
        <v>8</v>
      </c>
      <c r="E47" s="4" t="s">
        <v>16</v>
      </c>
      <c r="F47" s="4" t="s">
        <v>187</v>
      </c>
      <c r="G47" s="4" t="s">
        <v>188</v>
      </c>
      <c r="H47" s="4">
        <v>25</v>
      </c>
      <c r="I47" s="4">
        <v>9</v>
      </c>
      <c r="J47" s="4">
        <v>9</v>
      </c>
      <c r="K47" s="4">
        <v>0</v>
      </c>
      <c r="L47" s="4">
        <v>4</v>
      </c>
      <c r="M47" s="4">
        <v>4</v>
      </c>
      <c r="N47" s="18">
        <f t="shared" si="6"/>
        <v>1</v>
      </c>
      <c r="O47" s="4">
        <v>0</v>
      </c>
      <c r="P47" s="2">
        <f t="shared" si="4"/>
        <v>4</v>
      </c>
      <c r="Q47" s="23">
        <f t="shared" si="7"/>
        <v>1</v>
      </c>
      <c r="R47" s="2">
        <v>0</v>
      </c>
      <c r="S47" s="2">
        <f t="shared" si="5"/>
        <v>4</v>
      </c>
      <c r="T47" s="4">
        <v>5</v>
      </c>
      <c r="U47" s="4"/>
    </row>
    <row r="48" spans="1:21" x14ac:dyDescent="0.2">
      <c r="A48" s="4">
        <v>17</v>
      </c>
      <c r="B48" s="2" t="s">
        <v>3</v>
      </c>
      <c r="C48" s="9" t="s">
        <v>68</v>
      </c>
      <c r="D48" s="3">
        <v>45339</v>
      </c>
      <c r="E48" s="2" t="s">
        <v>21</v>
      </c>
      <c r="F48" s="16" t="s">
        <v>165</v>
      </c>
      <c r="G48" s="2" t="s">
        <v>205</v>
      </c>
      <c r="H48" s="2">
        <v>15</v>
      </c>
      <c r="I48" s="2">
        <v>8</v>
      </c>
      <c r="J48" s="2">
        <v>7</v>
      </c>
      <c r="K48" s="2">
        <v>1</v>
      </c>
      <c r="L48" s="2">
        <v>7</v>
      </c>
      <c r="M48" s="2">
        <v>7</v>
      </c>
      <c r="N48" s="18">
        <f t="shared" si="6"/>
        <v>1</v>
      </c>
      <c r="O48" s="2">
        <v>0</v>
      </c>
      <c r="P48" s="2">
        <f t="shared" si="4"/>
        <v>7</v>
      </c>
      <c r="Q48" s="23">
        <f t="shared" si="7"/>
        <v>1</v>
      </c>
      <c r="R48" s="2">
        <v>0</v>
      </c>
      <c r="S48" s="2">
        <f t="shared" si="5"/>
        <v>7</v>
      </c>
      <c r="T48" s="2">
        <v>0</v>
      </c>
    </row>
    <row r="49" spans="1:21" x14ac:dyDescent="0.2">
      <c r="A49" s="4">
        <v>23</v>
      </c>
      <c r="B49" s="2" t="s">
        <v>4</v>
      </c>
      <c r="C49" s="9" t="s">
        <v>42</v>
      </c>
      <c r="D49" s="3">
        <v>44833</v>
      </c>
      <c r="E49" s="2" t="s">
        <v>86</v>
      </c>
      <c r="F49" s="2" t="s">
        <v>87</v>
      </c>
      <c r="G49" s="2" t="s">
        <v>88</v>
      </c>
      <c r="H49" s="2">
        <v>13</v>
      </c>
      <c r="I49" s="2">
        <v>13</v>
      </c>
      <c r="J49" s="2">
        <v>9</v>
      </c>
      <c r="K49" s="2">
        <v>4</v>
      </c>
      <c r="L49" s="2">
        <v>9</v>
      </c>
      <c r="M49" s="2">
        <v>8</v>
      </c>
      <c r="N49" s="18">
        <f t="shared" si="6"/>
        <v>0.88888888888888884</v>
      </c>
      <c r="O49" s="2">
        <v>1</v>
      </c>
      <c r="P49" s="2">
        <f t="shared" si="4"/>
        <v>9</v>
      </c>
      <c r="Q49" s="23">
        <f t="shared" si="7"/>
        <v>1</v>
      </c>
      <c r="R49" s="2">
        <v>0</v>
      </c>
      <c r="S49" s="2">
        <f t="shared" si="5"/>
        <v>9</v>
      </c>
      <c r="T49" s="2">
        <v>0</v>
      </c>
    </row>
    <row r="50" spans="1:21" x14ac:dyDescent="0.2">
      <c r="A50" s="4">
        <v>24</v>
      </c>
      <c r="B50" s="2" t="s">
        <v>3</v>
      </c>
      <c r="C50" s="9" t="s">
        <v>42</v>
      </c>
      <c r="D50" s="3">
        <v>44967</v>
      </c>
      <c r="E50" s="2" t="s">
        <v>27</v>
      </c>
      <c r="F50" s="2" t="s">
        <v>93</v>
      </c>
      <c r="G50" s="2" t="s">
        <v>94</v>
      </c>
      <c r="H50" s="2">
        <v>25</v>
      </c>
      <c r="I50" s="2">
        <v>29</v>
      </c>
      <c r="J50" s="2">
        <v>27</v>
      </c>
      <c r="K50" s="2">
        <v>2</v>
      </c>
      <c r="L50" s="2">
        <v>27</v>
      </c>
      <c r="M50" s="2">
        <v>27</v>
      </c>
      <c r="N50" s="18">
        <f t="shared" si="6"/>
        <v>1</v>
      </c>
      <c r="O50" s="2">
        <v>0</v>
      </c>
      <c r="P50" s="2">
        <f t="shared" si="4"/>
        <v>27</v>
      </c>
      <c r="Q50" s="23">
        <f t="shared" si="7"/>
        <v>1</v>
      </c>
      <c r="R50" s="2">
        <v>0</v>
      </c>
      <c r="S50" s="2">
        <f t="shared" si="5"/>
        <v>27</v>
      </c>
      <c r="T50" s="2">
        <v>0</v>
      </c>
    </row>
    <row r="51" spans="1:21" x14ac:dyDescent="0.2">
      <c r="A51" s="4">
        <v>29</v>
      </c>
      <c r="B51" s="2" t="s">
        <v>3</v>
      </c>
      <c r="C51" s="9" t="s">
        <v>42</v>
      </c>
      <c r="D51" s="3">
        <v>44967</v>
      </c>
      <c r="E51" s="2" t="s">
        <v>27</v>
      </c>
      <c r="F51" s="2" t="s">
        <v>93</v>
      </c>
      <c r="G51" s="2" t="s">
        <v>94</v>
      </c>
      <c r="H51" s="2">
        <v>25</v>
      </c>
      <c r="I51" s="2">
        <v>28</v>
      </c>
      <c r="J51" s="2">
        <v>26</v>
      </c>
      <c r="K51" s="2">
        <v>2</v>
      </c>
      <c r="L51" s="2">
        <v>26</v>
      </c>
      <c r="M51" s="2">
        <v>26</v>
      </c>
      <c r="N51" s="18">
        <f t="shared" si="6"/>
        <v>1</v>
      </c>
      <c r="O51" s="2">
        <v>0</v>
      </c>
      <c r="P51" s="2">
        <f t="shared" si="4"/>
        <v>26</v>
      </c>
      <c r="Q51" s="23">
        <f t="shared" si="7"/>
        <v>1</v>
      </c>
      <c r="R51" s="2">
        <v>0</v>
      </c>
      <c r="S51" s="2">
        <f t="shared" si="5"/>
        <v>26</v>
      </c>
      <c r="T51" s="2">
        <v>0</v>
      </c>
    </row>
    <row r="52" spans="1:21" x14ac:dyDescent="0.2">
      <c r="A52" s="4">
        <v>44</v>
      </c>
      <c r="B52" s="2" t="s">
        <v>3</v>
      </c>
      <c r="C52" s="9" t="s">
        <v>47</v>
      </c>
      <c r="D52" s="6"/>
      <c r="E52" s="2" t="s">
        <v>50</v>
      </c>
      <c r="F52" s="2" t="s">
        <v>125</v>
      </c>
      <c r="G52" s="2" t="s">
        <v>126</v>
      </c>
      <c r="H52" s="2">
        <v>14</v>
      </c>
      <c r="I52" s="2">
        <v>11</v>
      </c>
      <c r="J52" s="2">
        <v>5</v>
      </c>
      <c r="K52" s="2">
        <v>6</v>
      </c>
      <c r="L52" s="2">
        <v>4</v>
      </c>
      <c r="M52" s="2">
        <v>3</v>
      </c>
      <c r="N52" s="18">
        <f t="shared" si="6"/>
        <v>0.75</v>
      </c>
      <c r="O52" s="2">
        <v>1</v>
      </c>
      <c r="P52" s="2">
        <f t="shared" si="4"/>
        <v>4</v>
      </c>
      <c r="Q52" s="23">
        <f t="shared" si="7"/>
        <v>1</v>
      </c>
      <c r="R52" s="2">
        <v>0</v>
      </c>
      <c r="S52" s="2">
        <f t="shared" si="5"/>
        <v>4</v>
      </c>
      <c r="T52" s="2">
        <v>1</v>
      </c>
    </row>
    <row r="53" spans="1:21" x14ac:dyDescent="0.2">
      <c r="A53" s="4">
        <v>62</v>
      </c>
      <c r="B53" s="2" t="s">
        <v>3</v>
      </c>
      <c r="C53" s="9" t="s">
        <v>58</v>
      </c>
      <c r="D53" s="6"/>
      <c r="E53" s="2" t="s">
        <v>21</v>
      </c>
      <c r="F53" s="2" t="s">
        <v>165</v>
      </c>
      <c r="G53" s="2" t="s">
        <v>166</v>
      </c>
      <c r="H53" s="2">
        <v>20</v>
      </c>
      <c r="I53" s="2">
        <v>15</v>
      </c>
      <c r="J53" s="2">
        <v>13</v>
      </c>
      <c r="K53" s="2">
        <v>2</v>
      </c>
      <c r="L53" s="2">
        <v>13</v>
      </c>
      <c r="M53" s="2">
        <v>13</v>
      </c>
      <c r="N53" s="18">
        <f t="shared" si="6"/>
        <v>1</v>
      </c>
      <c r="O53" s="2">
        <v>0</v>
      </c>
      <c r="P53" s="2">
        <f t="shared" si="4"/>
        <v>13</v>
      </c>
      <c r="Q53" s="23">
        <f t="shared" si="7"/>
        <v>1</v>
      </c>
      <c r="R53" s="2">
        <v>0</v>
      </c>
      <c r="S53" s="2">
        <f t="shared" si="5"/>
        <v>13</v>
      </c>
      <c r="T53" s="2">
        <v>0</v>
      </c>
    </row>
    <row r="55" spans="1:21" x14ac:dyDescent="0.2">
      <c r="G55" s="2" t="s">
        <v>212</v>
      </c>
      <c r="H55" s="2">
        <f t="shared" ref="H55:M55" si="8">SUM(H2:H53)</f>
        <v>1039</v>
      </c>
      <c r="I55" s="2">
        <f t="shared" si="8"/>
        <v>912</v>
      </c>
      <c r="J55" s="2">
        <f t="shared" si="8"/>
        <v>614</v>
      </c>
      <c r="K55" s="2">
        <f t="shared" si="8"/>
        <v>254</v>
      </c>
      <c r="L55" s="2">
        <f t="shared" si="8"/>
        <v>494</v>
      </c>
      <c r="M55" s="2">
        <f t="shared" si="8"/>
        <v>305</v>
      </c>
      <c r="N55" s="18">
        <f t="shared" ref="N55" si="9">SUM(M55/L55)</f>
        <v>0.61740890688259109</v>
      </c>
      <c r="P55" s="2">
        <f>SUM(P2:P53)</f>
        <v>374</v>
      </c>
      <c r="Q55" s="18">
        <f>SUM(P55/L55)</f>
        <v>0.75708502024291502</v>
      </c>
      <c r="S55" s="2">
        <f>SUM(S2:S53)</f>
        <v>393</v>
      </c>
      <c r="T55" s="2">
        <f>SUM(T2:T53)</f>
        <v>102</v>
      </c>
      <c r="U55" s="18">
        <f>SUM(T55/J55)</f>
        <v>0.16612377850162866</v>
      </c>
    </row>
    <row r="57" spans="1:21" x14ac:dyDescent="0.2">
      <c r="B57" s="2" t="s">
        <v>213</v>
      </c>
      <c r="P57" s="19" t="s">
        <v>216</v>
      </c>
      <c r="Q57" s="2" t="s">
        <v>225</v>
      </c>
    </row>
    <row r="58" spans="1:21" x14ac:dyDescent="0.2">
      <c r="B58" s="2" t="s">
        <v>215</v>
      </c>
      <c r="P58" s="20" t="s">
        <v>218</v>
      </c>
      <c r="Q58" s="2" t="s">
        <v>224</v>
      </c>
    </row>
    <row r="59" spans="1:21" x14ac:dyDescent="0.2">
      <c r="B59" s="2" t="s">
        <v>214</v>
      </c>
      <c r="P59" s="21" t="s">
        <v>220</v>
      </c>
      <c r="Q59" s="2" t="s">
        <v>226</v>
      </c>
    </row>
    <row r="60" spans="1:21" x14ac:dyDescent="0.2">
      <c r="P60" s="22" t="s">
        <v>222</v>
      </c>
      <c r="Q60" s="2" t="s">
        <v>227</v>
      </c>
    </row>
  </sheetData>
  <autoFilter ref="A1:U53" xr:uid="{FC973934-951A-4F96-AD07-A6BCDCCB6DAB}">
    <sortState xmlns:xlrd2="http://schemas.microsoft.com/office/spreadsheetml/2017/richdata2" ref="A2:U53">
      <sortCondition ref="Q1:Q53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F0FFC-8573-4344-922A-A802BF673BE3}">
  <dimension ref="A1:U14"/>
  <sheetViews>
    <sheetView topLeftCell="N1" zoomScaleNormal="100" workbookViewId="0">
      <selection activeCell="Q4" sqref="Q2:Q4"/>
    </sheetView>
  </sheetViews>
  <sheetFormatPr baseColWidth="10" defaultColWidth="10.83203125" defaultRowHeight="16" x14ac:dyDescent="0.2"/>
  <cols>
    <col min="1" max="1" width="10.83203125" style="2"/>
    <col min="2" max="2" width="18" style="2" bestFit="1" customWidth="1"/>
    <col min="3" max="3" width="18" style="9" customWidth="1"/>
    <col min="4" max="4" width="16.6640625" style="2" bestFit="1" customWidth="1"/>
    <col min="5" max="5" width="45.1640625" style="2" bestFit="1" customWidth="1"/>
    <col min="6" max="6" width="48" style="2" bestFit="1" customWidth="1"/>
    <col min="7" max="7" width="21.6640625" style="2" customWidth="1"/>
    <col min="8" max="13" width="12.1640625" style="2" customWidth="1"/>
    <col min="14" max="14" width="12.1640625" style="18" customWidth="1"/>
    <col min="15" max="15" width="12.1640625" style="2" hidden="1" customWidth="1"/>
    <col min="16" max="16" width="12.1640625" style="2" customWidth="1"/>
    <col min="17" max="17" width="12.1640625" style="18" customWidth="1"/>
    <col min="18" max="18" width="12.1640625" style="2" hidden="1" customWidth="1"/>
    <col min="19" max="20" width="12.1640625" style="2" customWidth="1"/>
    <col min="21" max="16384" width="10.83203125" style="2"/>
  </cols>
  <sheetData>
    <row r="1" spans="1:21" s="1" customFormat="1" ht="47.25" customHeight="1" x14ac:dyDescent="0.2">
      <c r="B1" s="1" t="s">
        <v>0</v>
      </c>
      <c r="C1" s="11" t="s">
        <v>40</v>
      </c>
      <c r="D1" s="1" t="s">
        <v>41</v>
      </c>
      <c r="E1" s="1" t="s">
        <v>1</v>
      </c>
      <c r="F1" s="13" t="s">
        <v>69</v>
      </c>
      <c r="G1" s="13" t="s">
        <v>70</v>
      </c>
      <c r="H1" s="13" t="s">
        <v>71</v>
      </c>
      <c r="I1" s="13" t="s">
        <v>72</v>
      </c>
      <c r="J1" s="13" t="s">
        <v>73</v>
      </c>
      <c r="K1" s="13" t="s">
        <v>74</v>
      </c>
      <c r="L1" s="13" t="s">
        <v>75</v>
      </c>
      <c r="M1" s="13" t="s">
        <v>76</v>
      </c>
      <c r="N1" s="17" t="s">
        <v>79</v>
      </c>
      <c r="O1" s="13" t="s">
        <v>84</v>
      </c>
      <c r="P1" s="13" t="s">
        <v>81</v>
      </c>
      <c r="Q1" s="17" t="s">
        <v>80</v>
      </c>
      <c r="R1" s="13" t="s">
        <v>85</v>
      </c>
      <c r="S1" s="13" t="s">
        <v>77</v>
      </c>
      <c r="T1" s="13" t="s">
        <v>78</v>
      </c>
    </row>
    <row r="2" spans="1:21" s="4" customFormat="1" x14ac:dyDescent="0.2">
      <c r="A2" s="4">
        <v>11</v>
      </c>
      <c r="B2" s="4" t="s">
        <v>3</v>
      </c>
      <c r="C2" s="9" t="s">
        <v>66</v>
      </c>
      <c r="D2" s="5">
        <v>45260</v>
      </c>
      <c r="E2" s="4" t="s">
        <v>2</v>
      </c>
      <c r="F2" s="4" t="s">
        <v>192</v>
      </c>
      <c r="G2" s="4" t="s">
        <v>193</v>
      </c>
      <c r="H2" s="4">
        <v>12</v>
      </c>
      <c r="I2" s="4">
        <v>11</v>
      </c>
      <c r="J2" s="4">
        <v>8</v>
      </c>
      <c r="K2" s="4">
        <v>3</v>
      </c>
      <c r="L2" s="4">
        <v>6</v>
      </c>
      <c r="M2" s="4">
        <v>2</v>
      </c>
      <c r="N2" s="18">
        <f t="shared" ref="N2:N7" si="0">SUM(M2/L2)</f>
        <v>0.33333333333333331</v>
      </c>
      <c r="O2" s="4">
        <v>0</v>
      </c>
      <c r="P2" s="2">
        <f t="shared" ref="P2:P7" si="1">SUM(M2+O2)</f>
        <v>2</v>
      </c>
      <c r="Q2" s="23">
        <f t="shared" ref="Q2:Q7" si="2">SUM(P2/L2)</f>
        <v>0.33333333333333331</v>
      </c>
      <c r="R2" s="2">
        <v>0</v>
      </c>
      <c r="S2" s="2">
        <f t="shared" ref="S2:S7" si="3">SUM(R2,M2,O2)</f>
        <v>2</v>
      </c>
      <c r="T2" s="4">
        <v>2</v>
      </c>
    </row>
    <row r="3" spans="1:21" x14ac:dyDescent="0.2">
      <c r="A3" s="4">
        <v>20</v>
      </c>
      <c r="B3" s="2" t="s">
        <v>4</v>
      </c>
      <c r="C3" s="9" t="s">
        <v>66</v>
      </c>
      <c r="D3" s="3">
        <v>45314</v>
      </c>
      <c r="E3" s="2" t="s">
        <v>24</v>
      </c>
      <c r="F3" s="2" t="s">
        <v>208</v>
      </c>
      <c r="G3" s="2" t="s">
        <v>209</v>
      </c>
      <c r="H3" s="2">
        <v>18</v>
      </c>
      <c r="I3" s="2">
        <v>18</v>
      </c>
      <c r="J3" s="2">
        <v>12</v>
      </c>
      <c r="K3" s="2">
        <v>3</v>
      </c>
      <c r="L3" s="2">
        <v>12</v>
      </c>
      <c r="M3" s="2">
        <v>5</v>
      </c>
      <c r="N3" s="18">
        <f t="shared" si="0"/>
        <v>0.41666666666666669</v>
      </c>
      <c r="O3" s="2">
        <v>1</v>
      </c>
      <c r="P3" s="2">
        <f t="shared" si="1"/>
        <v>6</v>
      </c>
      <c r="Q3" s="23">
        <f t="shared" si="2"/>
        <v>0.5</v>
      </c>
      <c r="R3" s="2">
        <v>0</v>
      </c>
      <c r="S3" s="2">
        <f t="shared" si="3"/>
        <v>6</v>
      </c>
      <c r="T3" s="2">
        <v>0</v>
      </c>
    </row>
    <row r="4" spans="1:21" x14ac:dyDescent="0.2">
      <c r="A4" s="4">
        <v>57</v>
      </c>
      <c r="B4" s="2" t="s">
        <v>3</v>
      </c>
      <c r="C4" s="9" t="s">
        <v>51</v>
      </c>
      <c r="D4" s="6"/>
      <c r="E4" s="2" t="s">
        <v>57</v>
      </c>
      <c r="F4" s="2" t="s">
        <v>157</v>
      </c>
      <c r="G4" s="2" t="s">
        <v>158</v>
      </c>
      <c r="H4" s="2">
        <v>18</v>
      </c>
      <c r="I4" s="2">
        <v>16</v>
      </c>
      <c r="J4" s="2">
        <v>12</v>
      </c>
      <c r="K4" s="2">
        <v>3</v>
      </c>
      <c r="L4" s="2">
        <v>7</v>
      </c>
      <c r="M4" s="2">
        <v>3</v>
      </c>
      <c r="N4" s="18">
        <f t="shared" si="0"/>
        <v>0.42857142857142855</v>
      </c>
      <c r="O4" s="2">
        <v>1</v>
      </c>
      <c r="P4" s="2">
        <f t="shared" si="1"/>
        <v>4</v>
      </c>
      <c r="Q4" s="23">
        <f t="shared" si="2"/>
        <v>0.5714285714285714</v>
      </c>
      <c r="R4" s="2">
        <v>0</v>
      </c>
      <c r="S4" s="2">
        <f t="shared" si="3"/>
        <v>4</v>
      </c>
      <c r="T4" s="2">
        <v>5</v>
      </c>
    </row>
    <row r="5" spans="1:21" x14ac:dyDescent="0.2">
      <c r="A5" s="4">
        <v>36</v>
      </c>
      <c r="B5" s="2" t="s">
        <v>4</v>
      </c>
      <c r="C5" s="9" t="s">
        <v>44</v>
      </c>
      <c r="D5" s="6"/>
      <c r="E5" s="2" t="s">
        <v>11</v>
      </c>
      <c r="F5" s="2" t="s">
        <v>121</v>
      </c>
      <c r="G5" s="2" t="s">
        <v>122</v>
      </c>
      <c r="H5" s="2">
        <v>26</v>
      </c>
      <c r="I5" s="2">
        <v>26</v>
      </c>
      <c r="J5" s="2">
        <v>21</v>
      </c>
      <c r="K5" s="2">
        <v>5</v>
      </c>
      <c r="L5" s="2">
        <v>21</v>
      </c>
      <c r="M5" s="2">
        <v>11</v>
      </c>
      <c r="N5" s="18">
        <f t="shared" si="0"/>
        <v>0.52380952380952384</v>
      </c>
      <c r="O5" s="2">
        <v>3</v>
      </c>
      <c r="P5" s="2">
        <f t="shared" si="1"/>
        <v>14</v>
      </c>
      <c r="Q5" s="26">
        <f t="shared" si="2"/>
        <v>0.66666666666666663</v>
      </c>
      <c r="R5" s="2">
        <v>1</v>
      </c>
      <c r="S5" s="2">
        <f t="shared" si="3"/>
        <v>15</v>
      </c>
      <c r="T5" s="2">
        <v>0</v>
      </c>
    </row>
    <row r="6" spans="1:21" x14ac:dyDescent="0.2">
      <c r="A6" s="4">
        <v>63</v>
      </c>
      <c r="B6" s="2" t="s">
        <v>14</v>
      </c>
      <c r="C6" s="10"/>
      <c r="D6" s="6"/>
      <c r="E6" s="2" t="s">
        <v>31</v>
      </c>
      <c r="F6" s="2" t="s">
        <v>101</v>
      </c>
      <c r="G6" s="2" t="s">
        <v>102</v>
      </c>
      <c r="H6" s="2">
        <v>18</v>
      </c>
      <c r="I6" s="2">
        <v>18</v>
      </c>
      <c r="J6" s="2">
        <v>10</v>
      </c>
      <c r="K6" s="2">
        <v>8</v>
      </c>
      <c r="L6" s="2">
        <v>7</v>
      </c>
      <c r="M6" s="2">
        <v>3</v>
      </c>
      <c r="N6" s="18">
        <f t="shared" si="0"/>
        <v>0.42857142857142855</v>
      </c>
      <c r="O6" s="2">
        <v>2</v>
      </c>
      <c r="P6" s="2">
        <f t="shared" si="1"/>
        <v>5</v>
      </c>
      <c r="Q6" s="25">
        <f t="shared" si="2"/>
        <v>0.7142857142857143</v>
      </c>
      <c r="R6" s="2">
        <v>0</v>
      </c>
      <c r="S6" s="2">
        <f t="shared" si="3"/>
        <v>5</v>
      </c>
      <c r="T6" s="2">
        <v>3</v>
      </c>
    </row>
    <row r="7" spans="1:21" x14ac:dyDescent="0.2">
      <c r="A7" s="4">
        <v>28</v>
      </c>
      <c r="B7" s="2" t="s">
        <v>3</v>
      </c>
      <c r="C7" s="9" t="s">
        <v>42</v>
      </c>
      <c r="D7" s="6"/>
      <c r="E7" s="2" t="s">
        <v>43</v>
      </c>
      <c r="F7" s="2" t="s">
        <v>119</v>
      </c>
      <c r="G7" s="2" t="s">
        <v>120</v>
      </c>
      <c r="H7" s="2">
        <v>15</v>
      </c>
      <c r="I7" s="2">
        <v>15</v>
      </c>
      <c r="J7" s="2">
        <v>13</v>
      </c>
      <c r="K7" s="2">
        <v>2</v>
      </c>
      <c r="L7" s="2">
        <v>12</v>
      </c>
      <c r="M7" s="2">
        <v>8</v>
      </c>
      <c r="N7" s="18">
        <f t="shared" si="0"/>
        <v>0.66666666666666663</v>
      </c>
      <c r="O7" s="2">
        <v>1</v>
      </c>
      <c r="P7" s="2">
        <f t="shared" si="1"/>
        <v>9</v>
      </c>
      <c r="Q7" s="25">
        <f t="shared" si="2"/>
        <v>0.75</v>
      </c>
      <c r="R7" s="2">
        <v>0</v>
      </c>
      <c r="S7" s="2">
        <f t="shared" si="3"/>
        <v>9</v>
      </c>
      <c r="T7" s="2">
        <v>0</v>
      </c>
    </row>
    <row r="9" spans="1:21" x14ac:dyDescent="0.2">
      <c r="G9" s="2" t="s">
        <v>212</v>
      </c>
      <c r="H9" s="2">
        <f t="shared" ref="H9:M9" si="4">SUM(H2:H7)</f>
        <v>107</v>
      </c>
      <c r="I9" s="2">
        <f t="shared" si="4"/>
        <v>104</v>
      </c>
      <c r="J9" s="2">
        <f t="shared" si="4"/>
        <v>76</v>
      </c>
      <c r="K9" s="2">
        <f t="shared" si="4"/>
        <v>24</v>
      </c>
      <c r="L9" s="2">
        <f t="shared" si="4"/>
        <v>65</v>
      </c>
      <c r="M9" s="2">
        <f t="shared" si="4"/>
        <v>32</v>
      </c>
      <c r="N9" s="18">
        <f t="shared" ref="N9" si="5">SUM(M9/L9)</f>
        <v>0.49230769230769234</v>
      </c>
      <c r="P9" s="2">
        <f>SUM(P2:P7)</f>
        <v>40</v>
      </c>
      <c r="Q9" s="18">
        <f>SUM(P9/L9)</f>
        <v>0.61538461538461542</v>
      </c>
      <c r="S9" s="2">
        <f>SUM(S2:S7)</f>
        <v>41</v>
      </c>
      <c r="T9" s="2">
        <f>SUM(T2:T7)</f>
        <v>10</v>
      </c>
      <c r="U9" s="18">
        <f>SUM(T9/J9)</f>
        <v>0.13157894736842105</v>
      </c>
    </row>
    <row r="11" spans="1:21" x14ac:dyDescent="0.2">
      <c r="B11" s="2" t="s">
        <v>213</v>
      </c>
      <c r="P11" s="19" t="s">
        <v>216</v>
      </c>
      <c r="Q11" s="2" t="s">
        <v>229</v>
      </c>
    </row>
    <row r="12" spans="1:21" x14ac:dyDescent="0.2">
      <c r="B12" s="2" t="s">
        <v>215</v>
      </c>
      <c r="P12" s="20" t="s">
        <v>218</v>
      </c>
      <c r="Q12" s="2" t="s">
        <v>228</v>
      </c>
    </row>
    <row r="13" spans="1:21" x14ac:dyDescent="0.2">
      <c r="B13" s="2" t="s">
        <v>214</v>
      </c>
      <c r="P13" s="21" t="s">
        <v>220</v>
      </c>
      <c r="Q13" s="2" t="s">
        <v>230</v>
      </c>
    </row>
    <row r="14" spans="1:21" x14ac:dyDescent="0.2">
      <c r="P14" s="22" t="s">
        <v>222</v>
      </c>
      <c r="Q14" s="2" t="s">
        <v>231</v>
      </c>
    </row>
  </sheetData>
  <autoFilter ref="A1:U7" xr:uid="{964F0FFC-8573-4344-922A-A802BF673BE3}">
    <sortState xmlns:xlrd2="http://schemas.microsoft.com/office/spreadsheetml/2017/richdata2" ref="A2:U7">
      <sortCondition ref="Q1:Q7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5CA4463003A949B93B6AF137F56BFC" ma:contentTypeVersion="9" ma:contentTypeDescription="Create a new document." ma:contentTypeScope="" ma:versionID="4a9c124ca1656c4318fa8a618e62ca0b">
  <xsd:schema xmlns:xsd="http://www.w3.org/2001/XMLSchema" xmlns:xs="http://www.w3.org/2001/XMLSchema" xmlns:p="http://schemas.microsoft.com/office/2006/metadata/properties" xmlns:ns2="cc70e098-27b9-4377-b57d-4a3f0a3e632e" xmlns:ns3="b24ede53-08c7-4f00-95a0-05da9c94d806" targetNamespace="http://schemas.microsoft.com/office/2006/metadata/properties" ma:root="true" ma:fieldsID="edaa1498db1609995674d55826e34f79" ns2:_="" ns3:_="">
    <xsd:import namespace="cc70e098-27b9-4377-b57d-4a3f0a3e632e"/>
    <xsd:import namespace="b24ede53-08c7-4f00-95a0-05da9c94d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0e098-27b9-4377-b57d-4a3f0a3e63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ede53-08c7-4f00-95a0-05da9c94d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C8CD53-DDCB-4429-BB92-E89DFEDF4B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70e098-27b9-4377-b57d-4a3f0a3e632e"/>
    <ds:schemaRef ds:uri="b24ede53-08c7-4f00-95a0-05da9c94d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65A39E-CD1A-4D92-99D8-4088F2FCF8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A0E3FC-327F-4CF2-B7C3-B5701E6CD5F9}">
  <ds:schemaRefs>
    <ds:schemaRef ds:uri="http://schemas.microsoft.com/office/2006/documentManagement/types"/>
    <ds:schemaRef ds:uri="http://purl.org/dc/elements/1.1/"/>
    <ds:schemaRef ds:uri="http://purl.org/dc/terms/"/>
    <ds:schemaRef ds:uri="b24ede53-08c7-4f00-95a0-05da9c94d806"/>
    <ds:schemaRef ds:uri="cc70e098-27b9-4377-b57d-4a3f0a3e632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EMR</vt:lpstr>
      <vt:lpstr>EMT</vt:lpstr>
      <vt:lpstr>AEMT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Hamilton, Katie</dc:creator>
  <cp:lastModifiedBy>Gabby Saye</cp:lastModifiedBy>
  <dcterms:created xsi:type="dcterms:W3CDTF">2024-04-04T18:48:43Z</dcterms:created>
  <dcterms:modified xsi:type="dcterms:W3CDTF">2024-04-17T21:07:58Z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0x010100D55CA4463003A949B93B6AF137F56BFC</vt:lpwstr>
  </property>
</Properties>
</file>