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hidePivotFieldList="1" defaultThemeVersion="166925"/>
  <mc:AlternateContent xmlns:mc="http://schemas.openxmlformats.org/markup-compatibility/2006">
    <mc:Choice Requires="x15">
      <x15ac:absPath xmlns:x15ac="http://schemas.microsoft.com/office/spreadsheetml/2010/11/ac" url="/Users/gabrielasaye/Desktop/"/>
    </mc:Choice>
  </mc:AlternateContent>
  <xr:revisionPtr revIDLastSave="0" documentId="13_ncr:1_{A03AC464-6F8A-2A40-B8D0-39A630F5935E}" xr6:coauthVersionLast="47" xr6:coauthVersionMax="47" xr10:uidLastSave="{00000000-0000-0000-0000-000000000000}"/>
  <bookViews>
    <workbookView xWindow="0" yWindow="500" windowWidth="35840" windowHeight="21900" xr2:uid="{00000000-000D-0000-FFFF-FFFF00000000}"/>
  </bookViews>
  <sheets>
    <sheet name="SUMMARY" sheetId="2" r:id="rId1"/>
    <sheet name="COUNT VARIANCES" sheetId="12" r:id="rId2"/>
    <sheet name="AGENCY APPLICATION TRACKING" sheetId="1" r:id="rId3"/>
    <sheet name="AGENCIES IN QUESTION" sheetId="13" r:id="rId4"/>
  </sheets>
  <calcPr calcId="191029"/>
  <pivotCaches>
    <pivotCache cacheId="3"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3" l="1"/>
  <c r="H17" i="13"/>
  <c r="F17" i="13"/>
  <c r="I16" i="13"/>
  <c r="H16" i="13"/>
  <c r="F16" i="13"/>
  <c r="I26" i="13"/>
  <c r="H26" i="13"/>
  <c r="F26" i="13"/>
  <c r="I25" i="13"/>
  <c r="H25" i="13"/>
  <c r="F25" i="13"/>
  <c r="I24" i="13"/>
  <c r="H24" i="13"/>
  <c r="F24" i="13"/>
  <c r="I23" i="13"/>
  <c r="H23" i="13"/>
  <c r="F23" i="13"/>
  <c r="I22" i="13"/>
  <c r="H22" i="13"/>
  <c r="F22" i="13"/>
  <c r="I21" i="13"/>
  <c r="H21" i="13"/>
  <c r="F21" i="13"/>
  <c r="I20" i="13"/>
  <c r="H20" i="13"/>
  <c r="F20" i="13"/>
  <c r="I19" i="13"/>
  <c r="H19" i="13"/>
  <c r="F19" i="13"/>
  <c r="I18" i="13"/>
  <c r="H18" i="13"/>
  <c r="F18" i="13"/>
  <c r="I15" i="13"/>
  <c r="H15" i="13"/>
  <c r="F15" i="13"/>
  <c r="I14" i="13"/>
  <c r="H14" i="13"/>
  <c r="F14" i="13"/>
  <c r="I13" i="13"/>
  <c r="H13" i="13"/>
  <c r="F13" i="13"/>
  <c r="I12" i="13"/>
  <c r="H12" i="13"/>
  <c r="F12" i="13"/>
  <c r="I11" i="13"/>
  <c r="H11" i="13"/>
  <c r="F11" i="13"/>
  <c r="I10" i="13"/>
  <c r="H10" i="13"/>
  <c r="F10" i="13"/>
  <c r="I9" i="13"/>
  <c r="H9" i="13"/>
  <c r="F9" i="13"/>
  <c r="I8" i="13"/>
  <c r="H8" i="13"/>
  <c r="F8" i="13"/>
  <c r="I7" i="13"/>
  <c r="H7" i="13"/>
  <c r="F7" i="13"/>
  <c r="I6" i="13"/>
  <c r="H6" i="13"/>
  <c r="F6" i="13"/>
  <c r="I5" i="13"/>
  <c r="H5" i="13"/>
  <c r="F5" i="13"/>
  <c r="I4" i="13"/>
  <c r="H4" i="13"/>
  <c r="F4" i="13"/>
  <c r="I3" i="13"/>
  <c r="H3" i="13"/>
  <c r="F3" i="13"/>
  <c r="I2" i="13"/>
  <c r="H2" i="13"/>
  <c r="F2" i="13"/>
  <c r="I182" i="1"/>
  <c r="J167" i="1"/>
  <c r="E503" i="1"/>
  <c r="D503" i="1"/>
  <c r="F500" i="1"/>
  <c r="F499" i="1"/>
  <c r="F372" i="1"/>
  <c r="F13" i="1"/>
  <c r="H13" i="1"/>
  <c r="I13" i="1"/>
  <c r="F18" i="1"/>
  <c r="H18" i="1"/>
  <c r="I18" i="1"/>
  <c r="F10" i="1"/>
  <c r="H10" i="1"/>
  <c r="I10" i="1"/>
  <c r="F17" i="1"/>
  <c r="H17" i="1"/>
  <c r="I17" i="1"/>
  <c r="F19" i="1"/>
  <c r="H19" i="1"/>
  <c r="I19" i="1"/>
  <c r="F20" i="1"/>
  <c r="H20" i="1"/>
  <c r="I20" i="1"/>
  <c r="F16" i="1"/>
  <c r="H16" i="1"/>
  <c r="I16" i="1"/>
  <c r="F15" i="1"/>
  <c r="H15" i="1"/>
  <c r="I15" i="1"/>
  <c r="F2" i="1"/>
  <c r="H2" i="1"/>
  <c r="I2" i="1"/>
  <c r="F3" i="1"/>
  <c r="H3" i="1"/>
  <c r="I3" i="1"/>
  <c r="F4" i="1"/>
  <c r="H4" i="1"/>
  <c r="I4" i="1"/>
  <c r="F14" i="1"/>
  <c r="H14" i="1"/>
  <c r="I14" i="1"/>
  <c r="F5" i="1"/>
  <c r="H5" i="1"/>
  <c r="I5" i="1"/>
  <c r="F6" i="1"/>
  <c r="H6" i="1"/>
  <c r="I6" i="1"/>
  <c r="F7" i="1"/>
  <c r="H7" i="1"/>
  <c r="I7" i="1"/>
  <c r="F8" i="1"/>
  <c r="H8" i="1"/>
  <c r="I8" i="1"/>
  <c r="F9" i="1"/>
  <c r="H9" i="1"/>
  <c r="I9" i="1"/>
  <c r="F11" i="1"/>
  <c r="H11" i="1"/>
  <c r="I11" i="1"/>
  <c r="F12" i="1"/>
  <c r="H12" i="1"/>
  <c r="I12" i="1"/>
  <c r="F23" i="1"/>
  <c r="H23" i="1"/>
  <c r="I23" i="1"/>
  <c r="F21" i="1"/>
  <c r="H21" i="1"/>
  <c r="I21" i="1"/>
  <c r="F22" i="1"/>
  <c r="H22" i="1"/>
  <c r="I22" i="1"/>
  <c r="F26" i="1"/>
  <c r="H26" i="1"/>
  <c r="I26" i="1"/>
  <c r="F31" i="1"/>
  <c r="H31" i="1"/>
  <c r="I31" i="1"/>
  <c r="F32" i="1"/>
  <c r="H32" i="1"/>
  <c r="I32" i="1"/>
  <c r="F33" i="1"/>
  <c r="H33" i="1"/>
  <c r="I33" i="1"/>
  <c r="F29" i="1"/>
  <c r="H29" i="1"/>
  <c r="I29" i="1"/>
  <c r="F24" i="1"/>
  <c r="H24" i="1"/>
  <c r="I24" i="1"/>
  <c r="F25" i="1"/>
  <c r="H25" i="1"/>
  <c r="I25" i="1"/>
  <c r="F27" i="1"/>
  <c r="H27" i="1"/>
  <c r="I27" i="1"/>
  <c r="F28" i="1"/>
  <c r="H28" i="1"/>
  <c r="I28" i="1"/>
  <c r="F30" i="1"/>
  <c r="H30" i="1"/>
  <c r="I30" i="1"/>
  <c r="F34" i="1"/>
  <c r="H34" i="1"/>
  <c r="I34" i="1"/>
  <c r="F35" i="1"/>
  <c r="H35" i="1"/>
  <c r="I35" i="1"/>
  <c r="F36" i="1"/>
  <c r="H36" i="1"/>
  <c r="I36" i="1"/>
  <c r="F37" i="1"/>
  <c r="H37" i="1"/>
  <c r="I37" i="1"/>
  <c r="F38" i="1"/>
  <c r="H38" i="1"/>
  <c r="I38" i="1"/>
  <c r="F39" i="1"/>
  <c r="H39" i="1"/>
  <c r="I39" i="1"/>
  <c r="F41" i="1"/>
  <c r="H41" i="1"/>
  <c r="I41" i="1"/>
  <c r="F40" i="1"/>
  <c r="H40" i="1"/>
  <c r="I40" i="1"/>
  <c r="F43" i="1"/>
  <c r="H43" i="1"/>
  <c r="I43" i="1"/>
  <c r="F44" i="1"/>
  <c r="H44" i="1"/>
  <c r="I44" i="1"/>
  <c r="F45" i="1"/>
  <c r="H45" i="1"/>
  <c r="I45" i="1"/>
  <c r="F47" i="1"/>
  <c r="H47" i="1"/>
  <c r="I47" i="1"/>
  <c r="F48" i="1"/>
  <c r="H48" i="1"/>
  <c r="I48" i="1"/>
  <c r="F46" i="1"/>
  <c r="H46" i="1"/>
  <c r="I46" i="1"/>
  <c r="F42" i="1"/>
  <c r="H42" i="1"/>
  <c r="I42" i="1"/>
  <c r="F49" i="1"/>
  <c r="H49" i="1"/>
  <c r="I49" i="1"/>
  <c r="F50" i="1"/>
  <c r="H50" i="1"/>
  <c r="I50" i="1"/>
  <c r="F51" i="1"/>
  <c r="H51" i="1"/>
  <c r="I51" i="1"/>
  <c r="F52" i="1"/>
  <c r="H52" i="1"/>
  <c r="I52" i="1"/>
  <c r="F53" i="1"/>
  <c r="H53" i="1"/>
  <c r="I53" i="1"/>
  <c r="F54" i="1"/>
  <c r="H54" i="1"/>
  <c r="I54" i="1"/>
  <c r="F55" i="1"/>
  <c r="H55" i="1"/>
  <c r="I55" i="1"/>
  <c r="F56" i="1"/>
  <c r="H56" i="1"/>
  <c r="I56" i="1"/>
  <c r="F57" i="1"/>
  <c r="H57" i="1"/>
  <c r="I57" i="1"/>
  <c r="F58" i="1"/>
  <c r="H58" i="1"/>
  <c r="I58" i="1"/>
  <c r="F59" i="1"/>
  <c r="H59" i="1"/>
  <c r="I59" i="1"/>
  <c r="F60" i="1"/>
  <c r="H60" i="1"/>
  <c r="I60" i="1"/>
  <c r="F62" i="1"/>
  <c r="H62" i="1"/>
  <c r="I62" i="1"/>
  <c r="F61" i="1"/>
  <c r="H61" i="1"/>
  <c r="I61" i="1"/>
  <c r="F69" i="1"/>
  <c r="H69" i="1"/>
  <c r="I69" i="1"/>
  <c r="F70" i="1"/>
  <c r="H70" i="1"/>
  <c r="I70" i="1"/>
  <c r="F71" i="1"/>
  <c r="H71" i="1"/>
  <c r="I71" i="1"/>
  <c r="F72" i="1"/>
  <c r="H72" i="1"/>
  <c r="I72" i="1"/>
  <c r="F73" i="1"/>
  <c r="H73" i="1"/>
  <c r="I73" i="1"/>
  <c r="F68" i="1"/>
  <c r="H68" i="1"/>
  <c r="I68" i="1"/>
  <c r="F74" i="1"/>
  <c r="H74" i="1"/>
  <c r="I74" i="1"/>
  <c r="F81" i="1"/>
  <c r="H81" i="1"/>
  <c r="I81" i="1"/>
  <c r="F82" i="1"/>
  <c r="H82" i="1"/>
  <c r="I82" i="1"/>
  <c r="F83" i="1"/>
  <c r="H83" i="1"/>
  <c r="I83" i="1"/>
  <c r="F84" i="1"/>
  <c r="H84" i="1"/>
  <c r="I84" i="1"/>
  <c r="F85" i="1"/>
  <c r="H85" i="1"/>
  <c r="I85" i="1"/>
  <c r="F65" i="1"/>
  <c r="H65" i="1"/>
  <c r="I65" i="1"/>
  <c r="F75" i="1"/>
  <c r="H75" i="1"/>
  <c r="I75" i="1"/>
  <c r="F63" i="1"/>
  <c r="H63" i="1"/>
  <c r="I63" i="1"/>
  <c r="F64" i="1"/>
  <c r="H64" i="1"/>
  <c r="I64" i="1"/>
  <c r="F66" i="1"/>
  <c r="H66" i="1"/>
  <c r="I66" i="1"/>
  <c r="F67" i="1"/>
  <c r="H67" i="1"/>
  <c r="I67" i="1"/>
  <c r="F76" i="1"/>
  <c r="H76" i="1"/>
  <c r="I76" i="1"/>
  <c r="F80" i="1"/>
  <c r="H80" i="1"/>
  <c r="I80" i="1"/>
  <c r="F77" i="1"/>
  <c r="H77" i="1"/>
  <c r="I77" i="1"/>
  <c r="F78" i="1"/>
  <c r="H78" i="1"/>
  <c r="I78" i="1"/>
  <c r="F79" i="1"/>
  <c r="H79" i="1"/>
  <c r="I79" i="1"/>
  <c r="F86" i="1"/>
  <c r="H86" i="1"/>
  <c r="I86" i="1"/>
  <c r="F87" i="1"/>
  <c r="H87" i="1"/>
  <c r="I87" i="1"/>
  <c r="F88" i="1"/>
  <c r="H88" i="1"/>
  <c r="I88" i="1"/>
  <c r="F89" i="1"/>
  <c r="H89" i="1"/>
  <c r="I89" i="1"/>
  <c r="F90" i="1"/>
  <c r="H90" i="1"/>
  <c r="I90" i="1"/>
  <c r="F91" i="1"/>
  <c r="H91" i="1"/>
  <c r="I91" i="1"/>
  <c r="F92" i="1"/>
  <c r="H92" i="1"/>
  <c r="I92" i="1"/>
  <c r="F93" i="1"/>
  <c r="H93" i="1"/>
  <c r="I93" i="1"/>
  <c r="F94" i="1"/>
  <c r="H94" i="1"/>
  <c r="I94" i="1"/>
  <c r="F95" i="1"/>
  <c r="H95" i="1"/>
  <c r="I95" i="1"/>
  <c r="F96" i="1"/>
  <c r="H96" i="1"/>
  <c r="I96" i="1"/>
  <c r="F98" i="1"/>
  <c r="H98" i="1"/>
  <c r="I98" i="1"/>
  <c r="F99" i="1"/>
  <c r="H99" i="1"/>
  <c r="I99" i="1"/>
  <c r="F100" i="1"/>
  <c r="H100" i="1"/>
  <c r="I100" i="1"/>
  <c r="F101" i="1"/>
  <c r="H101" i="1"/>
  <c r="I101" i="1"/>
  <c r="F102" i="1"/>
  <c r="H102" i="1"/>
  <c r="I102" i="1"/>
  <c r="F103" i="1"/>
  <c r="H103" i="1"/>
  <c r="I103" i="1"/>
  <c r="F109" i="1"/>
  <c r="H109" i="1"/>
  <c r="I109" i="1"/>
  <c r="F108" i="1"/>
  <c r="H108" i="1"/>
  <c r="I108" i="1"/>
  <c r="F106" i="1"/>
  <c r="H106" i="1"/>
  <c r="I106" i="1"/>
  <c r="F97" i="1"/>
  <c r="H97" i="1"/>
  <c r="I97" i="1"/>
  <c r="F107" i="1"/>
  <c r="H107" i="1"/>
  <c r="I107" i="1"/>
  <c r="F104" i="1"/>
  <c r="H104" i="1"/>
  <c r="I104" i="1"/>
  <c r="F105" i="1"/>
  <c r="H105" i="1"/>
  <c r="I105" i="1"/>
  <c r="F110" i="1"/>
  <c r="H110" i="1"/>
  <c r="I110" i="1"/>
  <c r="F111" i="1"/>
  <c r="H111" i="1"/>
  <c r="I111" i="1"/>
  <c r="F129" i="1"/>
  <c r="H129" i="1"/>
  <c r="I129" i="1"/>
  <c r="F130" i="1"/>
  <c r="H130" i="1"/>
  <c r="I130" i="1"/>
  <c r="F132" i="1"/>
  <c r="H132" i="1"/>
  <c r="I132" i="1"/>
  <c r="F117" i="1"/>
  <c r="H117" i="1"/>
  <c r="I117" i="1"/>
  <c r="L117" i="1"/>
  <c r="L167" i="1" s="1"/>
  <c r="F112" i="1"/>
  <c r="H112" i="1"/>
  <c r="I112" i="1"/>
  <c r="F114" i="1"/>
  <c r="H114" i="1"/>
  <c r="I114" i="1"/>
  <c r="F115" i="1"/>
  <c r="H115" i="1"/>
  <c r="I115" i="1"/>
  <c r="F116" i="1"/>
  <c r="H116" i="1"/>
  <c r="I116" i="1"/>
  <c r="F113" i="1"/>
  <c r="H113" i="1"/>
  <c r="I113" i="1"/>
  <c r="F118" i="1"/>
  <c r="H118" i="1"/>
  <c r="I118" i="1"/>
  <c r="F119" i="1"/>
  <c r="H119" i="1"/>
  <c r="I119" i="1"/>
  <c r="F120" i="1"/>
  <c r="H120" i="1"/>
  <c r="I120" i="1"/>
  <c r="F121" i="1"/>
  <c r="H121" i="1"/>
  <c r="I121" i="1"/>
  <c r="F122" i="1"/>
  <c r="H122" i="1"/>
  <c r="I122" i="1"/>
  <c r="F123" i="1"/>
  <c r="H123" i="1"/>
  <c r="I123" i="1"/>
  <c r="F124" i="1"/>
  <c r="H124" i="1"/>
  <c r="I124" i="1"/>
  <c r="F125" i="1"/>
  <c r="H125" i="1"/>
  <c r="I125" i="1"/>
  <c r="F126" i="1"/>
  <c r="H126" i="1"/>
  <c r="I126" i="1"/>
  <c r="F127" i="1"/>
  <c r="H127" i="1"/>
  <c r="I127" i="1"/>
  <c r="F128" i="1"/>
  <c r="H128" i="1"/>
  <c r="I128" i="1"/>
  <c r="F131" i="1"/>
  <c r="H131" i="1"/>
  <c r="I131" i="1"/>
  <c r="F156" i="1"/>
  <c r="H156" i="1"/>
  <c r="I156" i="1"/>
  <c r="F138" i="1"/>
  <c r="H138" i="1"/>
  <c r="I138" i="1"/>
  <c r="F135" i="1"/>
  <c r="H135" i="1"/>
  <c r="I135" i="1"/>
  <c r="F145" i="1"/>
  <c r="H145" i="1"/>
  <c r="I145" i="1"/>
  <c r="F139" i="1"/>
  <c r="H139" i="1"/>
  <c r="I139" i="1"/>
  <c r="F153" i="1"/>
  <c r="H153" i="1"/>
  <c r="I153" i="1"/>
  <c r="F133" i="1"/>
  <c r="H133" i="1"/>
  <c r="I133" i="1"/>
  <c r="F134" i="1"/>
  <c r="H134" i="1"/>
  <c r="I134" i="1"/>
  <c r="F136" i="1"/>
  <c r="H136" i="1"/>
  <c r="I136" i="1"/>
  <c r="F137" i="1"/>
  <c r="H137" i="1"/>
  <c r="I137" i="1"/>
  <c r="F140" i="1"/>
  <c r="H140" i="1"/>
  <c r="I140" i="1"/>
  <c r="F141" i="1"/>
  <c r="H141" i="1"/>
  <c r="I141" i="1"/>
  <c r="F142" i="1"/>
  <c r="H142" i="1"/>
  <c r="I142" i="1"/>
  <c r="F146" i="1"/>
  <c r="H146" i="1"/>
  <c r="I146" i="1"/>
  <c r="F147" i="1"/>
  <c r="H147" i="1"/>
  <c r="I147" i="1"/>
  <c r="F148" i="1"/>
  <c r="H148" i="1"/>
  <c r="I148" i="1"/>
  <c r="F149" i="1"/>
  <c r="H149" i="1"/>
  <c r="I149" i="1"/>
  <c r="F152" i="1"/>
  <c r="H152" i="1"/>
  <c r="I152" i="1"/>
  <c r="F144" i="1"/>
  <c r="H144" i="1"/>
  <c r="I144" i="1"/>
  <c r="F143" i="1"/>
  <c r="H143" i="1"/>
  <c r="I143" i="1"/>
  <c r="F150" i="1"/>
  <c r="H150" i="1"/>
  <c r="I150" i="1"/>
  <c r="F151" i="1"/>
  <c r="H151" i="1"/>
  <c r="I151" i="1"/>
  <c r="F154" i="1"/>
  <c r="H154" i="1"/>
  <c r="I154" i="1"/>
  <c r="F155" i="1"/>
  <c r="H155" i="1"/>
  <c r="I155" i="1"/>
  <c r="F158" i="1"/>
  <c r="H158" i="1"/>
  <c r="I158" i="1"/>
  <c r="F159" i="1"/>
  <c r="H159" i="1"/>
  <c r="I159" i="1"/>
  <c r="F161" i="1"/>
  <c r="H161" i="1"/>
  <c r="I161" i="1"/>
  <c r="F162" i="1"/>
  <c r="H162" i="1"/>
  <c r="I162" i="1"/>
  <c r="F163" i="1"/>
  <c r="H163" i="1"/>
  <c r="I163" i="1"/>
  <c r="F164" i="1"/>
  <c r="H164" i="1"/>
  <c r="I164" i="1"/>
  <c r="F165" i="1"/>
  <c r="H165" i="1"/>
  <c r="I165" i="1"/>
  <c r="F166" i="1"/>
  <c r="H166" i="1"/>
  <c r="I166" i="1"/>
  <c r="F157" i="1"/>
  <c r="H157" i="1"/>
  <c r="I157" i="1"/>
  <c r="F160" i="1"/>
  <c r="H160" i="1"/>
  <c r="I160" i="1"/>
  <c r="D167" i="1"/>
  <c r="E167" i="1"/>
  <c r="G167" i="1"/>
  <c r="K167" i="1"/>
  <c r="D182" i="1"/>
  <c r="E182" i="1"/>
  <c r="F182" i="1"/>
  <c r="G182" i="1"/>
  <c r="H182" i="1"/>
  <c r="J182" i="1"/>
  <c r="K182" i="1"/>
  <c r="L182" i="1"/>
  <c r="F186" i="1"/>
  <c r="F187" i="1"/>
  <c r="F188" i="1"/>
  <c r="F189" i="1"/>
  <c r="F190"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30" i="1"/>
  <c r="F328" i="1"/>
  <c r="F329" i="1"/>
  <c r="F191" i="1"/>
  <c r="D331" i="1"/>
  <c r="E331"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D362" i="1"/>
  <c r="E362" i="1"/>
  <c r="F368" i="1"/>
  <c r="F369" i="1"/>
  <c r="F370" i="1"/>
  <c r="F371"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501" i="1"/>
  <c r="F502" i="1"/>
  <c r="F169" i="1" l="1"/>
  <c r="I169" i="1"/>
  <c r="H169" i="1"/>
  <c r="F503" i="1"/>
  <c r="F331" i="1"/>
  <c r="F362" i="1"/>
  <c r="F167" i="1"/>
  <c r="I167" i="1"/>
  <c r="H167" i="1"/>
</calcChain>
</file>

<file path=xl/sharedStrings.xml><?xml version="1.0" encoding="utf-8"?>
<sst xmlns="http://schemas.openxmlformats.org/spreadsheetml/2006/main" count="1433" uniqueCount="484">
  <si>
    <t>REGION</t>
  </si>
  <si>
    <t>AGENCY</t>
  </si>
  <si>
    <t>COUNTY</t>
  </si>
  <si>
    <t>PEAK AMBULANCE</t>
  </si>
  <si>
    <t>TOTAL ELIGIBLE</t>
  </si>
  <si>
    <t>TOTAL PAYMENT</t>
  </si>
  <si>
    <t>VARIANCE</t>
  </si>
  <si>
    <t>EQUIPMENT PURCHASED</t>
  </si>
  <si>
    <t>Metro Atlanta</t>
  </si>
  <si>
    <t>Bartow</t>
  </si>
  <si>
    <t>STAIR CHAIR.</t>
  </si>
  <si>
    <t>Bartow County Fire</t>
  </si>
  <si>
    <t>LUCAS 3.</t>
  </si>
  <si>
    <t>Puckett EMS</t>
  </si>
  <si>
    <t>Catoosa</t>
  </si>
  <si>
    <t>LUCAS SUCTION CUPS. LUCAS STRAPS. BACKBOARD STRAPS. IV CATHETERS. GLUCOSE TEST STRIPS. HEAD IMMOBILIZER. ELECTRODE. SYRINGE. GLUCAGON KIT. GLUCOSE GEL.</t>
  </si>
  <si>
    <t>Atrium Floyd EMS</t>
  </si>
  <si>
    <t>Chattooga</t>
  </si>
  <si>
    <t>VALVE SET. FLOW SENSOR. TOURNIQUET. GAUZE.</t>
  </si>
  <si>
    <t>Cherokee County Emergency Services</t>
  </si>
  <si>
    <t>Cherokee</t>
  </si>
  <si>
    <t>LUCAS DEVICES.</t>
  </si>
  <si>
    <t>Dade County EMS</t>
  </si>
  <si>
    <t>Dade</t>
  </si>
  <si>
    <t>PORTABLE RADIOS.</t>
  </si>
  <si>
    <t>CHI Memorial Hospital EMS</t>
  </si>
  <si>
    <t>Fannin County Fire and EMS</t>
  </si>
  <si>
    <t>Fannin</t>
  </si>
  <si>
    <t>IO NEEDLE. RAINBOW CABLE. DCI SENSOR. SP02 PEDI SINGLE USE. ZOLL LIFEBRAND. STAT PCK FULL KIT.</t>
  </si>
  <si>
    <t>Floyd</t>
  </si>
  <si>
    <t>VENT. LARYNGOSCOPE. VALVE SET. FLOW SENSOR.</t>
  </si>
  <si>
    <t>Redmond Regional EMS</t>
  </si>
  <si>
    <t>CHILD RESTRAINTS. TERMOMETER. TRAINING HEAD. IO TRAINING BLOCK.</t>
  </si>
  <si>
    <t>Gilmer County Fire and EMS</t>
  </si>
  <si>
    <t>Gilmer</t>
  </si>
  <si>
    <t>TOUGH BOOK. INFUSION PUMP KIT.</t>
  </si>
  <si>
    <t>Gordon County Ambulance-Adventist</t>
  </si>
  <si>
    <t>Gordon</t>
  </si>
  <si>
    <t>BACKBOARDS. FLUID WARMER. MOBILE RADIO.</t>
  </si>
  <si>
    <t>Ambucare, LLC</t>
  </si>
  <si>
    <t>Haralson</t>
  </si>
  <si>
    <t>IV WARMER. IO NEEDLE. LARYNGOSCOPE. LARYNGOSCOPE BATTERY.</t>
  </si>
  <si>
    <t>Adventist Health</t>
  </si>
  <si>
    <t>Murray</t>
  </si>
  <si>
    <t>STAIR CHAIR. TWO WAY RADIO.</t>
  </si>
  <si>
    <t>Paulding</t>
  </si>
  <si>
    <t>Pickens County EMS</t>
  </si>
  <si>
    <t>Pickens</t>
  </si>
  <si>
    <t>ADULT AIRWAY TRAINER. MANIKIN. ALS TRAINER. MOULAGE KIT. BLS/ALS SYSTEM. CPR ELECTRODE.</t>
  </si>
  <si>
    <t>Polk</t>
  </si>
  <si>
    <t>CHI Memorial Hospital EMS/Walker County Fire</t>
  </si>
  <si>
    <t>Walker</t>
  </si>
  <si>
    <t>IO NEEDLES. MAINIKIN.</t>
  </si>
  <si>
    <t>Hamilton EMS</t>
  </si>
  <si>
    <t>Whitfield</t>
  </si>
  <si>
    <t>IO NEEDLES. TOURNIQUETS. CAPNOLINE. QUICK TRACH. CPAP. OX SENSORS.</t>
  </si>
  <si>
    <t>Banks County Fire and EMS</t>
  </si>
  <si>
    <t>Banks</t>
  </si>
  <si>
    <t>CURAPLEX QUICK CONNECT. STRETCHER STRAP.</t>
  </si>
  <si>
    <t>Dawson County Emergency Services</t>
  </si>
  <si>
    <t>Dawson</t>
  </si>
  <si>
    <t>CAREVENT ALS. DISPOSABLE. VENT CIRCUITS.</t>
  </si>
  <si>
    <t>Central Emergency Med Services Inc</t>
  </si>
  <si>
    <t>Forsyth</t>
  </si>
  <si>
    <t>LARYNGOSCOPE.</t>
  </si>
  <si>
    <t>Forsyth County EMS</t>
  </si>
  <si>
    <t>NOT SUBMITTED</t>
  </si>
  <si>
    <t>Franklin County EMS</t>
  </si>
  <si>
    <t>Franklin</t>
  </si>
  <si>
    <t>IPAD. TABLET MOUNT. IPAD CASE. IO NEEDLES. SPLINT. BINDER. TOURNIQUET.</t>
  </si>
  <si>
    <t>Habersham County EMS</t>
  </si>
  <si>
    <t>Habersham</t>
  </si>
  <si>
    <t>MED VAULT. BLANKET WARMER. IV WARMER.</t>
  </si>
  <si>
    <t>Hall County Fire Services</t>
  </si>
  <si>
    <t>Hall</t>
  </si>
  <si>
    <t>IO NEEDLES. IO STABILIZERS.</t>
  </si>
  <si>
    <t>Hart County EMS</t>
  </si>
  <si>
    <t>Hart</t>
  </si>
  <si>
    <t>PEDI IMMOBILIZERS. PEDIATRIC KIT. TABLETS. KEY PADS. TRAUMA BAG. SPLINT STRETCHERS. INTUBATION BAG.</t>
  </si>
  <si>
    <t>Lumpkin County Emergency Services</t>
  </si>
  <si>
    <t>Lumpkin</t>
  </si>
  <si>
    <t>SMART BOARD COLLABORATION FOR TRAINING. BINDER LIFT.</t>
  </si>
  <si>
    <t>Rabun County EMS</t>
  </si>
  <si>
    <t>Rabun</t>
  </si>
  <si>
    <t>2011 CABLES. OXIMETER. GAUZE. CAPRO ADAPTER. LARYNGOSCOPE HANDLE. LARYNGOSCOPE BLADES.</t>
  </si>
  <si>
    <t>Stephens County Emergency Medical Services</t>
  </si>
  <si>
    <t>Stephens</t>
  </si>
  <si>
    <t>TRANSACTION SPLINT. QUICK CLOT. PATIENT MOVER. ET TUBE HOLDER. NASAL ATOMIZATION DEVICE. EXTRICATION COLLAR. ET BOUGIE. FLUID WARMER. SUCTION UNIT BATTERY. NEUMOTHORAX DEVICE. SHARPS CONTAINER. CPAP NEB.</t>
  </si>
  <si>
    <t>Towns County EMS</t>
  </si>
  <si>
    <t>Towns</t>
  </si>
  <si>
    <t>APPLE IPAD. KEYBOARD. SCREEN PROTECTOR. LUCAS BATTERY. LUCAS BATTERY CHARGER.</t>
  </si>
  <si>
    <t>UNION GENERAL AMBULANCE SERVICE, INC</t>
  </si>
  <si>
    <t>Union</t>
  </si>
  <si>
    <t>BATTERY. LUCAS STRAPS. OXIMETER. PELVIC BINDER. THEMOMETER.</t>
  </si>
  <si>
    <t>White County | Northeast Georgia Physicians Group, INC</t>
  </si>
  <si>
    <t>White</t>
  </si>
  <si>
    <t>BLOOD WARMER KIT. BLOOD WARMING DRIP SETS. WARMING BLANKETS.</t>
  </si>
  <si>
    <t>City of Forest Park Fire EMS</t>
  </si>
  <si>
    <t>Clayton</t>
  </si>
  <si>
    <t>VENTILATORS.</t>
  </si>
  <si>
    <t>City of Morrow Fire and EMS</t>
  </si>
  <si>
    <t>CATHETER. KETOROLAC VIAL. CHART PAPER. IV SOLUTION. SUCTION KIT. SUCTION CANISTER. IV FLUSH. GLOVES.</t>
  </si>
  <si>
    <t>Clayton County Fire and Emergency Services</t>
  </si>
  <si>
    <t>SCOPE. PULSE OXIMETER. IO NEEDLE. STABILIZER.</t>
  </si>
  <si>
    <t>Cobb</t>
  </si>
  <si>
    <t>STAIR CHAIR STRAPS. PEDI-MATE TRANSPORT DEVICES. DRUG CELLS. IO NEEDLES. MEDICAL SUPPLIES. FLUIDS AND RX.</t>
  </si>
  <si>
    <t>Dekalb County Fire</t>
  </si>
  <si>
    <t>Dekalb</t>
  </si>
  <si>
    <t>OXIMETERS. CHILD RESTRAINTS.</t>
  </si>
  <si>
    <t>American Medical Response</t>
  </si>
  <si>
    <t>LUCAS CPR SYSTEM. TOURNIQUET. LARYNGOSCOPE.</t>
  </si>
  <si>
    <t>Douglas County Fire and EMS</t>
  </si>
  <si>
    <t>Douglas</t>
  </si>
  <si>
    <t>COMBI CAMERA. WOUND PACKING. NEEDLES DECOMPRESSION.</t>
  </si>
  <si>
    <t>Atlanta Fire Rescue Department</t>
  </si>
  <si>
    <t>Fulton</t>
  </si>
  <si>
    <t>TOURNIQUET.</t>
  </si>
  <si>
    <t>NARCOTICS SAFE</t>
  </si>
  <si>
    <t>City of Hapeville</t>
  </si>
  <si>
    <t>TRAINER HEAD. INFANT TRAINER.</t>
  </si>
  <si>
    <t>Grady EMS</t>
  </si>
  <si>
    <t>FLUID WARMER. FLUID WARMER BATTERY. COMPACT DISPOSABLE UNIT. EMT COOLER. VIP SET. FLUID INFUSER. LOGTAG TEMPERATURE RECORDER. LOGTAG DOCKING STATION. QUICKTRACH. SUCTION UNIT. VIDEO LARYNGOSCOPE. SHEATH. STAIR CHAIR. STAIR CHAIR BATTERY.</t>
  </si>
  <si>
    <t>Gwinnett County Fire/EMS</t>
  </si>
  <si>
    <t>Gwinnett</t>
  </si>
  <si>
    <t>IO TOOL. IO NEEDLE. TOURNIQUET. SPLINT. CPAP. CAPNOGRAPHY. CAPNOGRAPHY LINES.</t>
  </si>
  <si>
    <t>National EMS</t>
  </si>
  <si>
    <t>Newton</t>
  </si>
  <si>
    <t>NARCOTIC CASE. LUCAS CASE. PHARMACY BOX. X CASE. AIRWAY PRO. MONITOR BATTERY.</t>
  </si>
  <si>
    <t>Rockdale</t>
  </si>
  <si>
    <t>JUMP BAGS. SCOOP STRETCHER. MONITOR BATTERY. SUCTION UNIT. PHARMACY BOX.</t>
  </si>
  <si>
    <t>Butts County Fire Department</t>
  </si>
  <si>
    <t>Butts</t>
  </si>
  <si>
    <t>JUMP BAGS. MANNEQUINS. IO TRAINER. IO SIMULATOR.</t>
  </si>
  <si>
    <t>West Georgia Ambulance Service</t>
  </si>
  <si>
    <t>Carroll</t>
  </si>
  <si>
    <t>JUMP BAG. INTUBATION ROLL.</t>
  </si>
  <si>
    <t>Coweta County EMS</t>
  </si>
  <si>
    <t>Coweta</t>
  </si>
  <si>
    <t>SpO2 SENSOR. IO NEEDLES. LARYNGOSCOPE. PELVIC SLING. SAMPLING LINE. NASAL CANNULA. TOURNIQUET. CHEST SEAL. CPAP. ELECTRODES. IV START KITS. TEST STRIPS. GLOVES. BAG MASK RESUSCITATOR. SODIUM CHLORIDE BAG.</t>
  </si>
  <si>
    <t>Fayette County Department of Fire Services &amp; Emergency Services</t>
  </si>
  <si>
    <t>Fayette</t>
  </si>
  <si>
    <t>CHILD RESTRAINTS. PULS OX.</t>
  </si>
  <si>
    <t>Peachtree City Fire Department</t>
  </si>
  <si>
    <t>APPLE IPAD. RADIO BATTERIES</t>
  </si>
  <si>
    <t>Heard County Emergency Services</t>
  </si>
  <si>
    <t>Heard</t>
  </si>
  <si>
    <t>SUCTION UNIT CASE. IO NEEDLES. IO POWER DRIVER. CAPNO KIT. CANOLINE MULTIPACK. CATHETER.</t>
  </si>
  <si>
    <t>Henry County Fire Rescue</t>
  </si>
  <si>
    <t>Henry</t>
  </si>
  <si>
    <t>TOURNIQUET. SLING. SUCTION UNIT. JUMP BAG. CARDIAC BAG</t>
  </si>
  <si>
    <t>AmeriPro EMS</t>
  </si>
  <si>
    <t>Lamar</t>
  </si>
  <si>
    <t>STAIR CHAIR</t>
  </si>
  <si>
    <t>Meriwether County EMS</t>
  </si>
  <si>
    <t>Meriwether</t>
  </si>
  <si>
    <t>IO POWERDRIVER. IO NEEDLES. POWER CORD. PAK BATTERY. AIRWAY TRAINER. TABLET KEYBOARD.</t>
  </si>
  <si>
    <t>Pike</t>
  </si>
  <si>
    <t>Spalding Regional Medical Center EMS</t>
  </si>
  <si>
    <t>Spalding</t>
  </si>
  <si>
    <t>DRUG BOX. SUCTION UNIT.  RX WARMER. INCUBATION CAMERA. TRANSPORT CHAIR. PEDI BOARD. INFANT IMMOBILIZER. SPINEBOARD.</t>
  </si>
  <si>
    <t>Troup</t>
  </si>
  <si>
    <t>IO NEEDLES. STABILIZER KIT. CPAP UNITS. IO DRIVERS. PROBES. NARCOTICS SAFE. PORTABLE RADIOS.</t>
  </si>
  <si>
    <t>West Point Fire Department</t>
  </si>
  <si>
    <t>VIDEO LARYNGOSCOPE. SPLINTS. BACKBOARD. STRAPS. NEEDLE DECOMPRESSION. TRANSPORT CHAIR. PATIENT TRANSPORT. LANCETS.</t>
  </si>
  <si>
    <t>Upson</t>
  </si>
  <si>
    <t>Atrium Health Navicent EMS</t>
  </si>
  <si>
    <t>Baldwin</t>
  </si>
  <si>
    <t>IPADS.</t>
  </si>
  <si>
    <t>Bibb</t>
  </si>
  <si>
    <t>Community Ambulance MGAS Holdings, INC</t>
  </si>
  <si>
    <t>PRO XT MTS STRETCHERS.</t>
  </si>
  <si>
    <t>Heartland EMS</t>
  </si>
  <si>
    <t>Bleckley</t>
  </si>
  <si>
    <t>CLEARVUE KIT. COMMAND SYSTEM FIELD GUIDE. FIELD GUIDE. TRAUMA SHEARS.</t>
  </si>
  <si>
    <t>Crawford</t>
  </si>
  <si>
    <t>IO NEEDLES.</t>
  </si>
  <si>
    <t>Dodge County EMS</t>
  </si>
  <si>
    <t>Dodge</t>
  </si>
  <si>
    <t>IO NEEDLES. AIRWAY MANNEQUIN.</t>
  </si>
  <si>
    <t>Hancock County EMS</t>
  </si>
  <si>
    <t>Hancock</t>
  </si>
  <si>
    <t>Houston County EMS</t>
  </si>
  <si>
    <t>Houston</t>
  </si>
  <si>
    <t>PULSE OXIMETER. CARRYING CASES. OXIMETER SENSORS.</t>
  </si>
  <si>
    <t>Jasper County EMS</t>
  </si>
  <si>
    <t>Jasper</t>
  </si>
  <si>
    <t>IO POWER DRIVER. IO NEEDLE. THERMOMETER. PULSE OX.</t>
  </si>
  <si>
    <t>Johnson County EMS</t>
  </si>
  <si>
    <t>Johnson</t>
  </si>
  <si>
    <t>VEIN FINDER. AIRWAY TRAINER. TORNIQUET.</t>
  </si>
  <si>
    <t>Atrium Helath Navicent EMS</t>
  </si>
  <si>
    <t>Jones</t>
  </si>
  <si>
    <t>Laurens County EMS</t>
  </si>
  <si>
    <t>Laurens</t>
  </si>
  <si>
    <t>LARYNGOSCOPE</t>
  </si>
  <si>
    <t>Monroe County EMS</t>
  </si>
  <si>
    <t>Monroe</t>
  </si>
  <si>
    <t>MANOMETER. CPAP. EMS MULTI TOOL. PELVIC BINDER.</t>
  </si>
  <si>
    <t>Montgomery-Toombs-Montgomery EMS</t>
  </si>
  <si>
    <t>Montgomery</t>
  </si>
  <si>
    <t>MEDICAL SUPPORT UNIT ENCLOSED TRAILER</t>
  </si>
  <si>
    <t>Peach County</t>
  </si>
  <si>
    <t>Peach</t>
  </si>
  <si>
    <t>HANDHELD RADIO</t>
  </si>
  <si>
    <t>Pulaski</t>
  </si>
  <si>
    <t>CLEARVUE KIT. FIELD GUIDE.</t>
  </si>
  <si>
    <t>Putnam County EMS</t>
  </si>
  <si>
    <t>Putnam</t>
  </si>
  <si>
    <t>IO NEEDLES. SUCTION UNIT. OXIMETER.</t>
  </si>
  <si>
    <t>Telfair County EMS</t>
  </si>
  <si>
    <t>Telfair</t>
  </si>
  <si>
    <t>Treutlen</t>
  </si>
  <si>
    <t>Twiggs</t>
  </si>
  <si>
    <t>Washington County EMS</t>
  </si>
  <si>
    <t>Washington</t>
  </si>
  <si>
    <t>LUCAS 3.1</t>
  </si>
  <si>
    <t>Wheeler County Ambulance Service</t>
  </si>
  <si>
    <t>Wheeler</t>
  </si>
  <si>
    <t>ADULT BVM. GAUZE. LNCS. CHEST SEALS. CAPNOGRAPHY. BANDAGE. BLADES.</t>
  </si>
  <si>
    <t>Wilcox County EMS</t>
  </si>
  <si>
    <t>Wilcox</t>
  </si>
  <si>
    <t>FLUID WARMERS. OX PROBES. CPAP. CAPNOGRAPHY. PELVIC SLING.</t>
  </si>
  <si>
    <t>Wilkinson</t>
  </si>
  <si>
    <t>Burke County EMA</t>
  </si>
  <si>
    <t>Burke</t>
  </si>
  <si>
    <t>Gold Cross EMS, INC</t>
  </si>
  <si>
    <t>Columbia</t>
  </si>
  <si>
    <t>EZ IO. IO NEDLES.</t>
  </si>
  <si>
    <t>Emanuel County EMS</t>
  </si>
  <si>
    <t>Emanuel</t>
  </si>
  <si>
    <t>NEEDLES. QUICK CLOT. SUPRAGLOTTIC AIRWAY. ET TUBE INTRODUCER. UNFUSION BAGS. CAPOLINE. GAUZE.</t>
  </si>
  <si>
    <t>Jefferson</t>
  </si>
  <si>
    <t>EZ IO NEEDLES. IO NEEDLES.</t>
  </si>
  <si>
    <t>Jenkins County Ambulance Service</t>
  </si>
  <si>
    <t>Jenkins</t>
  </si>
  <si>
    <t>VENTILATOR</t>
  </si>
  <si>
    <t>Lincoln County OES</t>
  </si>
  <si>
    <t>Lincoln</t>
  </si>
  <si>
    <t>IO NEEDLE. GLOVES. NASAL CANNULA. LANCET. SPLINT. IV SOLUTION. CATHETER. ELECTRODES. DRESSING. BANDAGES. MASK. BODY BAGS. SUCTION TUBING. MEGA MOVER.</t>
  </si>
  <si>
    <t>McDuffie County EMS</t>
  </si>
  <si>
    <t>McDuffie</t>
  </si>
  <si>
    <t>LAPTOP</t>
  </si>
  <si>
    <t>Richmond</t>
  </si>
  <si>
    <t>STRYKER LUCA 3.</t>
  </si>
  <si>
    <t>Screven County EMS</t>
  </si>
  <si>
    <t>Screven</t>
  </si>
  <si>
    <t>FORCEPS. GAUZE. IGEL. BLADER. CATHETER. MED SPEC COMBO KIT. SPLINT.</t>
  </si>
  <si>
    <t>Warren County EMS</t>
  </si>
  <si>
    <t>Warren</t>
  </si>
  <si>
    <t>STRETCHER  BATTERY. STRETCHER BATTERY CHARGER. IO POWER DRIVER. IO STABILIZERS.</t>
  </si>
  <si>
    <t>Wilkes County EMS</t>
  </si>
  <si>
    <t>Wilkes</t>
  </si>
  <si>
    <t>WASHER. DRYER. IO NEEDLES. EZ STABILIZER.</t>
  </si>
  <si>
    <t>Unified Government of Cusseta-Chattahoochee County EMS</t>
  </si>
  <si>
    <t>Chattahoochee</t>
  </si>
  <si>
    <t>SCOOP STRETCHER.</t>
  </si>
  <si>
    <t>Clay</t>
  </si>
  <si>
    <t>Harris County EMS</t>
  </si>
  <si>
    <t>Harris</t>
  </si>
  <si>
    <t>PULSE OXIMETER. BACKBOARD. TRAUMA KIT. CPAP. BACK BOARD. IMMOBILIZER. LITTER. LITTER STRAPS.</t>
  </si>
  <si>
    <t>Macon County EMS</t>
  </si>
  <si>
    <t>Macon</t>
  </si>
  <si>
    <t>SUCTION UNIT. THERMOMETER. INFUSION BAG. SPINE BOARD. OXIMETER.</t>
  </si>
  <si>
    <t>Marion County EMS</t>
  </si>
  <si>
    <t>Marion</t>
  </si>
  <si>
    <t>STRYKER STAIR CHAIR</t>
  </si>
  <si>
    <t>Columbus Fire and Emergency Medical Services</t>
  </si>
  <si>
    <t>Muscogee</t>
  </si>
  <si>
    <t>PORTABLE SUCTION UNIT. AC CORD. NEEDLE DECOMPRESSION KIT.</t>
  </si>
  <si>
    <t>EMS Care Ambulance</t>
  </si>
  <si>
    <t>APPLE IPAD.</t>
  </si>
  <si>
    <t>STRETCHER.</t>
  </si>
  <si>
    <t>Quitman</t>
  </si>
  <si>
    <t>Randolph</t>
  </si>
  <si>
    <t>Schley County EMS</t>
  </si>
  <si>
    <t>Schley</t>
  </si>
  <si>
    <t>CANNULA NASAL. PULSE OX. LARYNGOSCOPE HANDLE.</t>
  </si>
  <si>
    <t>Stewart County EMS</t>
  </si>
  <si>
    <t>Stewart</t>
  </si>
  <si>
    <t>STRYER CHAIR. HED SUPPORT.</t>
  </si>
  <si>
    <t>Talbot County EMS</t>
  </si>
  <si>
    <t>Talbot</t>
  </si>
  <si>
    <t>IPAD. JUMP BAG. I JEL.</t>
  </si>
  <si>
    <t>Taylor County EMS</t>
  </si>
  <si>
    <t>Taylor</t>
  </si>
  <si>
    <t>WARMERS. BACK BOARD. TOURNIQUET</t>
  </si>
  <si>
    <t>Webster County Fire/EMS</t>
  </si>
  <si>
    <t>Webster</t>
  </si>
  <si>
    <t>CPAC. DECOMPRESSION NEEDLES. TOURNIQUETS. CAPNOGRAPHY SUPPLIES. SEAL DRESSING. IV FLUIDS. CATHETERS. GLOVES.</t>
  </si>
  <si>
    <t>Baker</t>
  </si>
  <si>
    <t>Ben Hill</t>
  </si>
  <si>
    <t>Berrien County EMS</t>
  </si>
  <si>
    <t>Berrien</t>
  </si>
  <si>
    <t>NARCOTICS SAFE. RADIO EXTENDER.</t>
  </si>
  <si>
    <t>Brooks</t>
  </si>
  <si>
    <t>Calhoun County EMS</t>
  </si>
  <si>
    <t>Calhoun</t>
  </si>
  <si>
    <t>JUMP BAG. CRICOTHYROTOMY KIT. TOURNIQUET.</t>
  </si>
  <si>
    <t>Colquitt County EMS</t>
  </si>
  <si>
    <t>Colquitt</t>
  </si>
  <si>
    <t>STRETCHER BATTERY. PULSE OX. PATIENT CABLE. PORTABLE RADIO. SUCTION UNITS BATTERY. MED. HANDLE.</t>
  </si>
  <si>
    <t>Gold Star EMS</t>
  </si>
  <si>
    <t>Cook</t>
  </si>
  <si>
    <t>STRYKER SMART BATTERIES.</t>
  </si>
  <si>
    <t>Crisp County EMS</t>
  </si>
  <si>
    <t>Crisp</t>
  </si>
  <si>
    <t>Decatur</t>
  </si>
  <si>
    <t>Dooly County EMS</t>
  </si>
  <si>
    <t>Dooly</t>
  </si>
  <si>
    <t>INTROCAN IV CATH. IV START KIT. GLUCOSE TEST STRIPS. DROP NEEDLES. BANDAGES. VEST.</t>
  </si>
  <si>
    <t>Dougherty County EMS</t>
  </si>
  <si>
    <t>Dougherty</t>
  </si>
  <si>
    <t>STRETCHER. LAPTOP. BP CUFFS. IO NEEDLES. DUCK TRAUMA BAG. SUCTIONUNITS. COMBITUBE.</t>
  </si>
  <si>
    <t>LifeBrite of Early County</t>
  </si>
  <si>
    <t>Early</t>
  </si>
  <si>
    <t>INTUBATION. LARYNGOSCOPE.</t>
  </si>
  <si>
    <t>Grady County EMS</t>
  </si>
  <si>
    <t>Grady</t>
  </si>
  <si>
    <t>IO NEEDLES. POWER DRIVER. OXIMETER. SUCTION UNIT. CO2 NASAL.</t>
  </si>
  <si>
    <t>Irwin County EMS</t>
  </si>
  <si>
    <t>Irwin</t>
  </si>
  <si>
    <t>CHILD RESTRAINTS. CPA. PHEUMOTHERAX PACK. TRIAGE TAG</t>
  </si>
  <si>
    <t>South Georgia Medical Center</t>
  </si>
  <si>
    <t>Lanier</t>
  </si>
  <si>
    <t>G3 RESPONDER.</t>
  </si>
  <si>
    <t>Lee County EMS</t>
  </si>
  <si>
    <t>Lee</t>
  </si>
  <si>
    <t>Lowndes</t>
  </si>
  <si>
    <t>G3 RESPONDER RED BUNDLE.</t>
  </si>
  <si>
    <t>Colquitt/Miller County Fire/EMS</t>
  </si>
  <si>
    <t>Miller</t>
  </si>
  <si>
    <t>STRYKER BATTERIES. IPAD. IPAD KEYBOARDS. IPAD CASE. LIFE PAC MONITOR PAPER. LIFE PAC PADS. ZOLL CABLES. NASAL CANNULA. SAMPLING LINE.</t>
  </si>
  <si>
    <t>Mitchell</t>
  </si>
  <si>
    <t>Seminole</t>
  </si>
  <si>
    <t>Sumter</t>
  </si>
  <si>
    <t>Terrell County EMS</t>
  </si>
  <si>
    <t>Terrell</t>
  </si>
  <si>
    <t>Thomas County EMS</t>
  </si>
  <si>
    <t>Thomas</t>
  </si>
  <si>
    <t>BINDER LIFTS. TARPS. MANGAR CAMEL LIFTING CUSHION. INTUBATION BAG.</t>
  </si>
  <si>
    <t>Tift County Fire and Rescue</t>
  </si>
  <si>
    <t>Tift</t>
  </si>
  <si>
    <t>STAIR CHAIR. APPLE IPAD.</t>
  </si>
  <si>
    <t>Turner County EMS</t>
  </si>
  <si>
    <t>Turner</t>
  </si>
  <si>
    <t>IO NEEDLES. EXTRICATION COLLARS.TRAUMA DRESSING. GAUZE.</t>
  </si>
  <si>
    <t>Worth County EMS</t>
  </si>
  <si>
    <t>Worth</t>
  </si>
  <si>
    <t>STRETCHER BATTERIES. IO DRILLS. IO NEEDLES.</t>
  </si>
  <si>
    <t>Appling County EMS | APPLING HEALTH CARE SYSTEM</t>
  </si>
  <si>
    <t>Appling</t>
  </si>
  <si>
    <t>BATTERIES. LARYNGOSCOPE HANDLES. BLADES. IO NEEDLES.</t>
  </si>
  <si>
    <t>Atkinson County EMS</t>
  </si>
  <si>
    <t>Atkinson</t>
  </si>
  <si>
    <t>Alma Bacon County EMS</t>
  </si>
  <si>
    <t>Bacon</t>
  </si>
  <si>
    <t>AIRWAY TRAINER. MANIKIN. RADIO</t>
  </si>
  <si>
    <t>Brantley County EMS</t>
  </si>
  <si>
    <t>Brantley</t>
  </si>
  <si>
    <t>IO NEEDLES. STRETCHER. KED. SPLINT. THERMOMETERS. JUMP BAGS. IO STABILIZERS.</t>
  </si>
  <si>
    <t>Bryan County EMS</t>
  </si>
  <si>
    <t>Bryan</t>
  </si>
  <si>
    <t>BINDER LIFT. TRACTION SPLINT. TOURNIQUET. SPLINT.</t>
  </si>
  <si>
    <t>Bulloch County EMS</t>
  </si>
  <si>
    <t>Bulloch</t>
  </si>
  <si>
    <t>CARDIAC MONITOR BATTERY. CRIC KIT. PELVIC SLING. RAPTOR SHEAR</t>
  </si>
  <si>
    <t>Camden County EMS</t>
  </si>
  <si>
    <t>Camden</t>
  </si>
  <si>
    <t>AIRWAY TRAINER. LAPTOP. DUFFLE BAG.</t>
  </si>
  <si>
    <t>Candler County EMS</t>
  </si>
  <si>
    <t>Candler</t>
  </si>
  <si>
    <t>IO NEEDLES. SPINE BOARD.</t>
  </si>
  <si>
    <t>Charlton County EMS</t>
  </si>
  <si>
    <t>Charlton</t>
  </si>
  <si>
    <t>JUMP BAG. OXYGEN BAG. LAPTOP.</t>
  </si>
  <si>
    <t>Mercy Ambulance</t>
  </si>
  <si>
    <t>Chatham</t>
  </si>
  <si>
    <t>TABLET. WARRANTY. KEYBOARDS</t>
  </si>
  <si>
    <t>Clinch</t>
  </si>
  <si>
    <t>Coffee Regional Medical Center EMS</t>
  </si>
  <si>
    <t>Coffee</t>
  </si>
  <si>
    <t>IO NEEDLES. LSB. PORTABLE RADIO. JUMP BAGS.  BATTERIES. SPLINTS.</t>
  </si>
  <si>
    <t>Effingham County EMS</t>
  </si>
  <si>
    <t>Effingham</t>
  </si>
  <si>
    <t>PEDI BOARD. SPLINT. PEDI-SLEEVE KIT. SUCTION UNIT. TOURNIQUETS. IO NEEDLES. EZ-STABILIZERS.</t>
  </si>
  <si>
    <t>Evans County EMS</t>
  </si>
  <si>
    <t>Evans</t>
  </si>
  <si>
    <t>IO NEEDLES. BROSELOW HINKLE SYSTEM BAG. MEGA MOVERS.</t>
  </si>
  <si>
    <t>Glynn County Fire</t>
  </si>
  <si>
    <t>Glynn</t>
  </si>
  <si>
    <t>IO NEEDLES. IO POWER DRIVER.</t>
  </si>
  <si>
    <t>Jekyll Island Fire/EMS</t>
  </si>
  <si>
    <t>BATTERIES</t>
  </si>
  <si>
    <t>Jeff Davis County EMS</t>
  </si>
  <si>
    <t>Jeff Davis</t>
  </si>
  <si>
    <t>IPAD. THERMOMETERS</t>
  </si>
  <si>
    <t>Liberty County EMS</t>
  </si>
  <si>
    <t>Liberty</t>
  </si>
  <si>
    <t>BODY TRAINER SIMULATION BOX. AUTO PULSE BATTERY. CARRY BAG.</t>
  </si>
  <si>
    <t>Excelsior Ambulance</t>
  </si>
  <si>
    <t>Long</t>
  </si>
  <si>
    <t>McIntosh County EMS</t>
  </si>
  <si>
    <t>Mcintosh</t>
  </si>
  <si>
    <t>MANNEQUINS. IMAGE TREND SOFTWARE. TOURNIQUET. THERMOMETERS.</t>
  </si>
  <si>
    <t>Pierce County EMS</t>
  </si>
  <si>
    <t>Pierce</t>
  </si>
  <si>
    <t>CURAPLEX. IV FLUID WARMER. CHEST SEAL. DECOMPRESSION NEEDLE. SAM SPLINT.</t>
  </si>
  <si>
    <t>Tattnall County EMS</t>
  </si>
  <si>
    <t>Tattnall</t>
  </si>
  <si>
    <t>STRYKER POWERLOAD SYSTEM.</t>
  </si>
  <si>
    <t>Toombs-Toombs-Montgomery EMS</t>
  </si>
  <si>
    <t>Toombs</t>
  </si>
  <si>
    <t>MEDICAL SUPPORT UNIT TRAILER.</t>
  </si>
  <si>
    <t>Ware County EMS</t>
  </si>
  <si>
    <t>Ware</t>
  </si>
  <si>
    <t>TABLET. KEYBOARD.</t>
  </si>
  <si>
    <t>Wayne County EMS</t>
  </si>
  <si>
    <t>Wayne</t>
  </si>
  <si>
    <t>PORTABLE RADIOS. I-GEL SUPRAGLOTTIC AIRWAY.</t>
  </si>
  <si>
    <t>Barrow County Fire and EMS</t>
  </si>
  <si>
    <t>Barrow</t>
  </si>
  <si>
    <t>OXIMETER. PELVIC DEVICE. EMS BAG. INTUBATION TRAINER. AIRWAY TRAINER.</t>
  </si>
  <si>
    <t>Clarke</t>
  </si>
  <si>
    <t>FRACTURE KIT. SUCTION UNIT. JUMP BAGS. STRYKER LUCAS BASE.</t>
  </si>
  <si>
    <t>Elbert County EMS</t>
  </si>
  <si>
    <t>Elbert</t>
  </si>
  <si>
    <t>LIFT COMPRESSOR. E.T. TUBES. SUCTION TUBING. PVC NASAL AIRWAY. M-LNCS ADHESIVE SENSOR. BACKBOARD STRAPS. CAT TOURNIQUET. DECOMPRESSION NEEDLES. CHEST SEAL. MEGA MOVERS. RESUSCITATOR.</t>
  </si>
  <si>
    <t>Greene County EMS</t>
  </si>
  <si>
    <t>Greene</t>
  </si>
  <si>
    <t>JUMP BAG. SAMPLE LINE. NASAL ADULT. NASAL PEDIATRIC. QUICK TRACH. PENUMO DEVICE. SCOPE. PORTABLE LIGHT. CPAP. IO NEEDLE.</t>
  </si>
  <si>
    <t>Jackson County EMS</t>
  </si>
  <si>
    <t>Jackson</t>
  </si>
  <si>
    <t>NEEDLES. STABILIZERS. LIFE WARMER</t>
  </si>
  <si>
    <t>Madison County EMS</t>
  </si>
  <si>
    <t>Madison</t>
  </si>
  <si>
    <t>SCOOP STRETCHER. THERMOMETER. FLUID WARMER. TOURNIQUETS. ADULT BVMS. MEGA MOVER. QUICKTRACH KIT. NASAL CANNULA LINE.</t>
  </si>
  <si>
    <t>Morgan</t>
  </si>
  <si>
    <t>JUMP BAGS. AIRWAY PRO. FRACTURE KIT. PHARMACY BOX.</t>
  </si>
  <si>
    <t>Oconee</t>
  </si>
  <si>
    <t>PHARMACY BOX. LUCAS BATTER. POWER CORD. BATTERY CHARGER. SUCTION CUP. AIRWAY PRO. PEDI AIR ALIGN.</t>
  </si>
  <si>
    <t>Oglethorpe County EMS</t>
  </si>
  <si>
    <t>Oglethorpe</t>
  </si>
  <si>
    <t>IO NEEDLE. PELVIC STABALIZATION DEVICE.</t>
  </si>
  <si>
    <t>Walton County EMS</t>
  </si>
  <si>
    <t>Walton</t>
  </si>
  <si>
    <t>ADULT IO NEEDLES. BATTERIES.</t>
  </si>
  <si>
    <t>FY 2024 EMS EQUIPMENT GRANT SUMMARY</t>
  </si>
  <si>
    <t>FUNDS</t>
  </si>
  <si>
    <t>AGENCIES APPLIED</t>
  </si>
  <si>
    <t>AGENCIES UNDER APPLIED</t>
  </si>
  <si>
    <t>AGENCIES DID NOT APPLY</t>
  </si>
  <si>
    <t>TOTAL REALLOCATION AMOUNT</t>
  </si>
  <si>
    <t>COUNTS</t>
  </si>
  <si>
    <t>AGENCIES COUNTS MATCH OEMST</t>
  </si>
  <si>
    <t>AGENCIES TOTAL LESS THAN OEMST</t>
  </si>
  <si>
    <t>AGENCIES TOTAL MORE THAN OEMST</t>
  </si>
  <si>
    <t>PEAK vs TOTAL TRUCKS</t>
  </si>
  <si>
    <t>AGENCIES LESS PEAK THAN TOTAL</t>
  </si>
  <si>
    <t>AGENCIES MORE PEAK THAN TOTAL</t>
  </si>
  <si>
    <t>LESS PEAK THAN TOTAL COUNTS</t>
  </si>
  <si>
    <t xml:space="preserve">AGENCIES WITH 1 LESS </t>
  </si>
  <si>
    <t>AGENCIES WITH 2-5 LESS</t>
  </si>
  <si>
    <t>AGENCIES WITH 6-10 LESS</t>
  </si>
  <si>
    <t>AGENCIES WITH 11-20 LESS</t>
  </si>
  <si>
    <t>PANOSONIC FZ-55</t>
  </si>
  <si>
    <t>BLOOD PRESSURE CLIPS. STETHESCOPES. BACKBOARD STRAPS. STRETCHER BATTERIES. IO POWER DRIVERS.</t>
  </si>
  <si>
    <t>Row Labels</t>
  </si>
  <si>
    <t>Grand Total</t>
  </si>
  <si>
    <t>TOTAL</t>
  </si>
  <si>
    <t>AGENCIES WITH 21 OR OVER LESS</t>
  </si>
  <si>
    <t>PEAK vs OEMST VARIANCE</t>
  </si>
  <si>
    <t>OEMST AMBULANCE COUNTS</t>
  </si>
  <si>
    <t>PEAK vs REPORTED TOTAL VARIANCE</t>
  </si>
  <si>
    <t>REPORTED COUNT</t>
  </si>
  <si>
    <t xml:space="preserve"> REPORTED TOTAL vs OEMST VARIANCE</t>
  </si>
  <si>
    <t>REPORTED TOTAL vs. OEMST VARIANCE</t>
  </si>
  <si>
    <t>PEAK vs. OEMST VARIANCE</t>
  </si>
  <si>
    <t>Average Variances</t>
  </si>
  <si>
    <t>Sum of PEAK vs REPORTED TOTAL VARIANCE</t>
  </si>
  <si>
    <t>Sum of  REPORTED TOTAL vs OEMST VARIANCE</t>
  </si>
  <si>
    <t>Sum of PEAK vs OEMST VARIANCE</t>
  </si>
  <si>
    <t>x</t>
  </si>
  <si>
    <t>Column1</t>
  </si>
  <si>
    <t>AGENCIES TOTAL SAME AS PEAK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</si>
</sst>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0.00;\-[$$-409]#,##0.00"/>
    <numFmt numFmtId="165" formatCode="[$$-409]#,##0.00_);\([$$-409]#,##0.00\)"/>
  </numFmts>
  <fonts count="25" x14ac:knownFonts="1">
    <font>
      <sz val="11"/>
      <color indexed="8"/>
      <name val="Calibri"/>
      <family val="2"/>
      <scheme val="minor"/>
    </font>
    <font>
      <b/>
      <sz val="12"/>
      <color indexed="8"/>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1"/>
      <color indexed="8"/>
      <name val="Calibri"/>
      <family val="2"/>
      <scheme val="minor"/>
    </font>
    <font>
      <b/>
      <sz val="11"/>
      <color indexed="8"/>
      <name val="Calibri"/>
      <family val="2"/>
      <scheme val="minor"/>
    </font>
    <font>
      <sz val="10"/>
      <color rgb="FF000000"/>
      <name val="Arial"/>
      <family val="2"/>
    </font>
    <font>
      <b/>
      <sz val="16"/>
      <color rgb="FF000000"/>
      <name val="Calibri"/>
      <family val="2"/>
      <scheme val="minor"/>
    </font>
    <font>
      <sz val="12"/>
      <color rgb="FF000000"/>
      <name val="Calibri"/>
      <family val="2"/>
      <scheme val="minor"/>
    </font>
    <font>
      <b/>
      <sz val="14"/>
      <color rgb="FF000000"/>
      <name val="Calibri"/>
      <family val="2"/>
      <scheme val="minor"/>
    </font>
    <font>
      <b/>
      <sz val="12"/>
      <color rgb="FF000000"/>
      <name val="Calibri"/>
      <family val="2"/>
      <scheme val="minor"/>
    </font>
    <font>
      <b/>
      <sz val="12"/>
      <color rgb="FF000000"/>
      <name val="Arial"/>
      <family val="2"/>
    </font>
    <font>
      <b/>
      <sz val="12"/>
      <color indexed="8"/>
      <name val="Calibri"/>
      <family val="2"/>
      <scheme val="minor"/>
    </font>
    <font>
      <b/>
      <sz val="18"/>
      <color indexed="8"/>
      <name val="Calibri"/>
      <family val="2"/>
      <scheme val="minor"/>
    </font>
    <font>
      <b/>
      <sz val="18"/>
      <color rgb="FF000000"/>
      <name val="Arial"/>
      <family val="2"/>
    </font>
    <font>
      <b/>
      <sz val="12"/>
      <color theme="0"/>
      <name val="Arial"/>
      <family val="2"/>
    </font>
    <font>
      <b/>
      <sz val="18"/>
      <color theme="0"/>
      <name val="Calibri"/>
      <family val="2"/>
      <scheme val="minor"/>
    </font>
    <font>
      <sz val="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rgb="FFFFFF00"/>
        <bgColor indexed="64"/>
      </patternFill>
    </fill>
  </fills>
  <borders count="8">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s>
  <cellStyleXfs count="2">
    <xf numFmtId="0" fontId="0" fillId="0" borderId="0"/>
    <xf numFmtId="44" fontId="11" fillId="0" borderId="0" applyFont="0" applyFill="0" applyBorder="0" applyAlignment="0" applyProtection="0"/>
  </cellStyleXfs>
  <cellXfs count="54">
    <xf numFmtId="0" fontId="0" fillId="0" borderId="0" xfId="0"/>
    <xf numFmtId="0" fontId="5" fillId="0" borderId="0" xfId="0" applyFont="1" applyAlignment="1">
      <alignment horizontal="center" vertical="top"/>
    </xf>
    <xf numFmtId="164" fontId="6" fillId="0" borderId="0" xfId="0" applyNumberFormat="1" applyFont="1" applyAlignment="1">
      <alignment horizontal="center" vertical="center"/>
    </xf>
    <xf numFmtId="0" fontId="0" fillId="0" borderId="0" xfId="0" applyAlignment="1">
      <alignment horizontal="center"/>
    </xf>
    <xf numFmtId="0" fontId="15" fillId="0" borderId="0" xfId="0" applyFont="1"/>
    <xf numFmtId="44" fontId="15" fillId="0" borderId="0" xfId="0" applyNumberFormat="1" applyFont="1"/>
    <xf numFmtId="0" fontId="16" fillId="0" borderId="0" xfId="0" applyFont="1"/>
    <xf numFmtId="44" fontId="16" fillId="0" borderId="0" xfId="0" applyNumberFormat="1" applyFont="1"/>
    <xf numFmtId="0" fontId="17" fillId="0" borderId="0" xfId="0" applyFont="1"/>
    <xf numFmtId="44" fontId="17" fillId="0" borderId="0" xfId="0" applyNumberFormat="1" applyFont="1"/>
    <xf numFmtId="9" fontId="15" fillId="0" borderId="0" xfId="0" applyNumberFormat="1" applyFont="1"/>
    <xf numFmtId="0" fontId="1" fillId="0" borderId="0" xfId="0" applyFont="1" applyAlignment="1">
      <alignment horizontal="center" wrapText="1"/>
    </xf>
    <xf numFmtId="0" fontId="0" fillId="0" borderId="0" xfId="0" applyAlignment="1">
      <alignment horizontal="center" wrapText="1"/>
    </xf>
    <xf numFmtId="0" fontId="0" fillId="0" borderId="0" xfId="0" pivotButton="1"/>
    <xf numFmtId="0" fontId="0" fillId="0" borderId="0" xfId="0" applyAlignment="1">
      <alignment horizontal="left"/>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18" fillId="0" borderId="0" xfId="0" applyFont="1" applyAlignment="1">
      <alignment horizontal="center" vertical="top"/>
    </xf>
    <xf numFmtId="0" fontId="19"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vertical="top"/>
    </xf>
    <xf numFmtId="0" fontId="7" fillId="0" borderId="0" xfId="0" applyFont="1" applyAlignment="1">
      <alignment horizontal="center" vertical="center"/>
    </xf>
    <xf numFmtId="44" fontId="18" fillId="0" borderId="0" xfId="1" applyFont="1" applyFill="1" applyAlignment="1">
      <alignment horizontal="center" vertical="top"/>
    </xf>
    <xf numFmtId="0" fontId="18"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top"/>
    </xf>
    <xf numFmtId="0" fontId="13" fillId="0" borderId="0" xfId="0" applyFont="1" applyAlignment="1">
      <alignment horizontal="center" vertical="top"/>
    </xf>
    <xf numFmtId="0" fontId="21" fillId="0" borderId="0" xfId="0" applyFont="1" applyAlignment="1">
      <alignment horizontal="center" vertical="top"/>
    </xf>
    <xf numFmtId="164" fontId="21" fillId="0" borderId="0" xfId="0" applyNumberFormat="1"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xf>
    <xf numFmtId="0" fontId="22" fillId="2" borderId="0" xfId="0" applyFont="1" applyFill="1" applyAlignment="1">
      <alignment horizontal="center" wrapText="1"/>
    </xf>
    <xf numFmtId="0" fontId="22" fillId="3" borderId="0" xfId="0" applyFont="1" applyFill="1" applyAlignment="1">
      <alignment horizontal="center" wrapText="1"/>
    </xf>
    <xf numFmtId="0" fontId="2" fillId="0" borderId="2" xfId="0" applyFont="1" applyBorder="1" applyAlignment="1">
      <alignment horizontal="center" vertical="top"/>
    </xf>
    <xf numFmtId="0" fontId="2" fillId="0" borderId="5" xfId="0" applyFont="1" applyBorder="1" applyAlignment="1">
      <alignment horizontal="center" vertical="top"/>
    </xf>
    <xf numFmtId="164" fontId="2" fillId="0" borderId="5" xfId="0" applyNumberFormat="1" applyFont="1" applyBorder="1" applyAlignment="1">
      <alignment horizontal="center" vertical="center"/>
    </xf>
    <xf numFmtId="0" fontId="2" fillId="0" borderId="5" xfId="0" applyFont="1" applyBorder="1" applyAlignment="1">
      <alignment horizontal="left" vertical="center"/>
    </xf>
    <xf numFmtId="0" fontId="18" fillId="0" borderId="5" xfId="0" applyFont="1" applyBorder="1" applyAlignment="1">
      <alignment horizontal="center" vertical="top"/>
    </xf>
    <xf numFmtId="44" fontId="18" fillId="0" borderId="5" xfId="1" applyFont="1" applyFill="1" applyBorder="1" applyAlignment="1">
      <alignment horizontal="center" vertical="top"/>
    </xf>
    <xf numFmtId="0" fontId="18" fillId="0" borderId="5" xfId="0" applyFont="1" applyBorder="1" applyAlignment="1">
      <alignment horizontal="left" vertical="center"/>
    </xf>
    <xf numFmtId="0" fontId="2" fillId="0" borderId="6" xfId="0" applyFont="1" applyBorder="1" applyAlignment="1">
      <alignment horizontal="center" vertical="top"/>
    </xf>
    <xf numFmtId="164" fontId="2" fillId="0" borderId="0" xfId="1" applyNumberFormat="1" applyFont="1" applyFill="1" applyBorder="1" applyAlignment="1">
      <alignment horizontal="center" vertical="center"/>
    </xf>
    <xf numFmtId="0" fontId="2" fillId="0" borderId="7" xfId="0" applyFont="1" applyBorder="1" applyAlignment="1">
      <alignment horizontal="left" vertical="center"/>
    </xf>
    <xf numFmtId="0" fontId="18" fillId="0" borderId="1" xfId="0" applyFont="1" applyBorder="1" applyAlignment="1">
      <alignment horizontal="center" vertical="top"/>
    </xf>
    <xf numFmtId="0" fontId="18" fillId="0" borderId="2" xfId="0" applyFont="1" applyBorder="1" applyAlignment="1">
      <alignment horizontal="center" vertical="top"/>
    </xf>
    <xf numFmtId="164" fontId="18" fillId="0" borderId="2" xfId="0" applyNumberFormat="1" applyFont="1" applyBorder="1" applyAlignment="1">
      <alignment horizontal="center" vertical="center"/>
    </xf>
    <xf numFmtId="0" fontId="18" fillId="0" borderId="3" xfId="0" applyFont="1" applyBorder="1" applyAlignment="1">
      <alignment horizontal="left" vertical="center"/>
    </xf>
    <xf numFmtId="0" fontId="22" fillId="3" borderId="4" xfId="0" applyFont="1" applyFill="1" applyBorder="1" applyAlignment="1">
      <alignment horizontal="center" wrapText="1"/>
    </xf>
    <xf numFmtId="0" fontId="0" fillId="0" borderId="0" xfId="0" applyAlignment="1">
      <alignment horizontal="left" indent="1"/>
    </xf>
    <xf numFmtId="0" fontId="2" fillId="4" borderId="5" xfId="0" applyFont="1" applyFill="1" applyBorder="1" applyAlignment="1">
      <alignment horizontal="center" vertical="top"/>
    </xf>
    <xf numFmtId="165" fontId="0" fillId="0" borderId="0" xfId="0" applyNumberFormat="1" applyAlignment="1">
      <alignment horizontal="center"/>
    </xf>
    <xf numFmtId="0" fontId="14" fillId="0" borderId="0" xfId="0" applyFont="1" applyAlignment="1">
      <alignment horizontal="center"/>
    </xf>
    <xf numFmtId="0" fontId="23" fillId="2" borderId="0" xfId="0" applyFont="1" applyFill="1" applyAlignment="1">
      <alignment horizontal="center"/>
    </xf>
  </cellXfs>
  <cellStyles count="2">
    <cellStyle name="Currency" xfId="1" builtinId="4"/>
    <cellStyle name="Normal" xfId="0" builtinId="0"/>
  </cellStyles>
  <dxfs count="75">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ill>
        <patternFill patternType="none">
          <fgColor indexed="64"/>
          <bgColor auto="1"/>
        </patternFill>
      </fill>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top"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center"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ill>
        <patternFill patternType="none">
          <fgColor indexed="64"/>
          <bgColor auto="1"/>
        </patternFill>
      </fill>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409]#,##0.00;\-[$$-409]#,##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scheme val="none"/>
      </font>
      <numFmt numFmtId="164" formatCode="[$$-409]#,##0.00;\-[$$-409]#,##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i val="0"/>
        <strike val="0"/>
        <condense val="0"/>
        <extend val="0"/>
        <outline val="0"/>
        <shadow val="0"/>
        <u val="none"/>
        <vertAlign val="baseline"/>
        <sz val="12"/>
        <color indexed="8"/>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i val="0"/>
        <strike val="0"/>
        <condense val="0"/>
        <extend val="0"/>
        <outline val="0"/>
        <shadow val="0"/>
        <u val="none"/>
        <vertAlign val="baseline"/>
        <sz val="12"/>
        <color indexed="8"/>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ie Hamilton" refreshedDate="45264.504402662038" createdVersion="8" refreshedVersion="8" minRefreshableVersion="3" recordCount="165" xr:uid="{F9E91C86-010A-D949-8328-64E49BD5A8D3}">
  <cacheSource type="worksheet">
    <worksheetSource ref="A1:L166" sheet="AGENCY APPLICATION TRACKING"/>
  </cacheSource>
  <cacheFields count="12">
    <cacheField name="REGION" numFmtId="0">
      <sharedItems containsSemiMixedTypes="0" containsString="0" containsNumber="1" containsInteger="1" minValue="1" maxValue="10" count="10">
        <n v="1"/>
        <n v="2"/>
        <n v="3"/>
        <n v="4"/>
        <n v="5"/>
        <n v="6"/>
        <n v="7"/>
        <n v="8"/>
        <n v="9"/>
        <n v="10"/>
      </sharedItems>
    </cacheField>
    <cacheField name="AGENCY" numFmtId="0">
      <sharedItems count="135">
        <s v="Ambucare, LLC"/>
        <s v="Hamilton EMS"/>
        <s v="Gilmer County Fire and EMS"/>
        <s v="Puckett EMS"/>
        <s v="CHI Memorial Hospital EMS/Walker County Fire"/>
        <s v="Redmond Regional EMS"/>
        <s v="Bartow County Fire"/>
        <s v="Atrium Floyd EMS"/>
        <s v="Cherokee County Emergency Services"/>
        <s v="Metro Atlanta"/>
        <s v="Fannin County Fire and EMS"/>
        <s v="Adventist Health"/>
        <s v="Dade County EMS"/>
        <s v="CHI Memorial Hospital EMS"/>
        <s v="Gordon County Ambulance-Adventist"/>
        <s v="Pickens County EMS"/>
        <s v="Rabun County EMS"/>
        <s v="Habersham County EMS"/>
        <s v="Hall County Fire Services"/>
        <s v="Towns County EMS"/>
        <s v="White County | Northeast Georgia Physicians Group, INC"/>
        <s v="Stephens County Emergency Medical Services"/>
        <s v="Banks County Fire and EMS"/>
        <s v="Central Emergency Med Services Inc"/>
        <s v="UNION GENERAL AMBULANCE SERVICE, INC"/>
        <s v="Hart County EMS"/>
        <s v="Franklin County EMS"/>
        <s v="Dawson County Emergency Services"/>
        <s v="Lumpkin County Emergency Services"/>
        <s v="Grady EMS"/>
        <s v="American Medical Response"/>
        <s v="Gwinnett County Fire/EMS"/>
        <s v="Clayton County Fire and Emergency Services"/>
        <s v="Atlanta Fire Rescue Department"/>
        <s v="Douglas County Fire and EMS"/>
        <s v="National EMS"/>
        <s v="Dekalb County Fire"/>
        <s v="City of Morrow Fire and EMS"/>
        <s v="City of Forest Park Fire EMS"/>
        <s v="City of Hapeville"/>
        <s v="West Georgia Ambulance Service"/>
        <s v="Meriwether County EMS"/>
        <s v="Spalding Regional Medical Center EMS"/>
        <s v="Henry County Fire Rescue"/>
        <s v="Coweta County EMS"/>
        <s v="Heard County Emergency Services"/>
        <s v="Butts County Fire Department"/>
        <s v="Fayette County Department of Fire Services &amp; Emergency Services"/>
        <s v="West Point Fire Department"/>
        <s v="AmeriPro EMS"/>
        <s v="Peachtree City Fire Department"/>
        <s v="Heartland EMS"/>
        <s v="Putnam County EMS"/>
        <s v="Peach County"/>
        <s v="Atrium Health Navicent EMS"/>
        <s v="Laurens County EMS"/>
        <s v="Houston County EMS"/>
        <s v="Community Ambulance MGAS Holdings, INC"/>
        <s v="Jasper County EMS"/>
        <s v="Washington County EMS"/>
        <s v="Atrium Helath Navicent EMS"/>
        <s v="Hancock County EMS"/>
        <s v="Montgomery-Toombs-Montgomery EMS"/>
        <s v="Johnson County EMS"/>
        <s v="Wilcox County EMS"/>
        <s v="Wheeler County Ambulance Service"/>
        <s v="Dodge County EMS"/>
        <s v="Monroe County EMS"/>
        <s v="Gold Cross EMS, INC"/>
        <s v="Wilkes County EMS"/>
        <s v="Warren County EMS"/>
        <s v="Emanuel County EMS"/>
        <s v="Lincoln County OES"/>
        <s v="McDuffie County EMS"/>
        <s v="Burke County EMA"/>
        <s v="Jenkins County Ambulance Service"/>
        <s v="Screven County EMS"/>
        <s v="Harris County EMS"/>
        <s v="Macon County EMS"/>
        <s v="Schley County EMS"/>
        <s v="Marion County EMS"/>
        <s v="Stewart County EMS"/>
        <s v="Talbot County EMS"/>
        <s v="Webster County Fire/EMS"/>
        <s v="Taylor County EMS"/>
        <s v="EMS Care Ambulance"/>
        <s v="Unified Government of Cusseta-Chattahoochee County EMS"/>
        <s v="Columbus Fire and Emergency Medical Services"/>
        <s v="Tift County Fire and Rescue"/>
        <s v="Lee County EMS"/>
        <s v="Thomas County EMS"/>
        <s v="Gold Star EMS"/>
        <s v="Colquitt/Miller County Fire/EMS"/>
        <s v="Crisp County EMS"/>
        <s v="South Georgia Medical Center"/>
        <s v="Dooly County EMS"/>
        <s v="Irwin County EMS"/>
        <s v="Berrien County EMS"/>
        <s v="Grady County EMS"/>
        <s v="Calhoun County EMS"/>
        <s v="LifeBrite of Early County"/>
        <s v="Worth County EMS"/>
        <s v="Dougherty County EMS"/>
        <s v="Turner County EMS"/>
        <s v="Colquitt County EMS"/>
        <s v="Coffee Regional Medical Center EMS"/>
        <s v="Brantley County EMS"/>
        <s v="Effingham County EMS"/>
        <s v="Tattnall County EMS"/>
        <s v="Camden County EMS"/>
        <s v="Bryan County EMS"/>
        <s v="Liberty County EMS"/>
        <s v="Bulloch County EMS"/>
        <s v="Evans County EMS"/>
        <s v="Candler County EMS"/>
        <s v="Jekyll Island Fire/EMS"/>
        <s v="Alma Bacon County EMS"/>
        <s v="Toombs-Toombs-Montgomery EMS"/>
        <s v="Charlton County EMS"/>
        <s v="Ware County EMS"/>
        <s v="McIntosh County EMS"/>
        <s v="Appling County EMS | APPLING HEALTH CARE SYSTEM"/>
        <s v="Pierce County EMS"/>
        <s v="Wayne County EMS"/>
        <s v="Glynn County Fire"/>
        <s v="Jeff Davis County EMS"/>
        <s v="Excelsior Ambulance"/>
        <s v="Mercy Ambulance"/>
        <s v="Jackson County EMS"/>
        <s v="Greene County EMS"/>
        <s v="Oglethorpe County EMS"/>
        <s v="Elbert County EMS"/>
        <s v="Barrow County Fire and EMS"/>
        <s v="Madison County EMS"/>
        <s v="Walton County EMS"/>
      </sharedItems>
    </cacheField>
    <cacheField name="COUNTY" numFmtId="0">
      <sharedItems/>
    </cacheField>
    <cacheField name="PEAK AMBULANCE" numFmtId="0">
      <sharedItems containsSemiMixedTypes="0" containsString="0" containsNumber="1" minValue="1" maxValue="55"/>
    </cacheField>
    <cacheField name="REPORTED COUNT" numFmtId="0">
      <sharedItems containsSemiMixedTypes="0" containsString="0" containsNumber="1" containsInteger="1" minValue="1" maxValue="108"/>
    </cacheField>
    <cacheField name="PEAK vs REPORTED TOTAL VARIANCE" numFmtId="0">
      <sharedItems containsSemiMixedTypes="0" containsString="0" containsNumber="1" minValue="-53" maxValue="3"/>
    </cacheField>
    <cacheField name="OEMST AMBULANCE COUNTS" numFmtId="0">
      <sharedItems containsSemiMixedTypes="0" containsString="0" containsNumber="1" containsInteger="1" minValue="1" maxValue="108"/>
    </cacheField>
    <cacheField name=" REPORTED TOTAL vs OEMST VARIANCE" numFmtId="0">
      <sharedItems containsSemiMixedTypes="0" containsString="0" containsNumber="1" containsInteger="1" minValue="-3" maxValue="21"/>
    </cacheField>
    <cacheField name="PEAK vs OEMST VARIANCE" numFmtId="0">
      <sharedItems containsSemiMixedTypes="0" containsString="0" containsNumber="1" minValue="-53" maxValue="3"/>
    </cacheField>
    <cacheField name="TOTAL ELIGIBLE" numFmtId="164">
      <sharedItems containsSemiMixedTypes="0" containsString="0" containsNumber="1" minValue="745.31328912466802" maxValue="80493.835225464194"/>
    </cacheField>
    <cacheField name="TOTAL PAYMENT" numFmtId="164">
      <sharedItems containsSemiMixedTypes="0" containsString="0" containsNumber="1" minValue="745.31" maxValue="80402.720000000001"/>
    </cacheField>
    <cacheField name="VARIANCE" numFmtId="164">
      <sharedItems containsSemiMixedTypes="0" containsString="0" containsNumber="1" minValue="-2226.2056498674001" maxValue="4.6153846014931298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x v="0"/>
    <x v="0"/>
    <s v="Haralson"/>
    <n v="4"/>
    <n v="7"/>
    <n v="-3"/>
    <n v="7"/>
    <n v="0"/>
    <n v="-8"/>
    <n v="5217.19302387268"/>
    <n v="5217.1899999999996"/>
    <n v="-3.0238726803872898E-3"/>
  </r>
  <r>
    <x v="0"/>
    <x v="1"/>
    <s v="Whitfield"/>
    <n v="10"/>
    <n v="10"/>
    <n v="0"/>
    <n v="13"/>
    <n v="-3"/>
    <n v="-1"/>
    <n v="9689.0727586206904"/>
    <n v="9689.07"/>
    <n v="-2.7586206906562399E-3"/>
  </r>
  <r>
    <x v="0"/>
    <x v="2"/>
    <s v="Gilmer"/>
    <n v="4"/>
    <n v="7"/>
    <n v="-3"/>
    <n v="6"/>
    <n v="1"/>
    <n v="-1"/>
    <n v="4471.8797347480104"/>
    <n v="4471.88"/>
    <n v="2.6525198973104098E-4"/>
  </r>
  <r>
    <x v="0"/>
    <x v="3"/>
    <s v="Catoosa"/>
    <n v="5"/>
    <n v="26"/>
    <n v="-21"/>
    <n v="5"/>
    <n v="21"/>
    <n v="-2"/>
    <n v="3726.5664456233399"/>
    <n v="3726.57"/>
    <n v="3.5543766603041201E-3"/>
  </r>
  <r>
    <x v="0"/>
    <x v="4"/>
    <s v="Walker"/>
    <n v="1"/>
    <n v="1"/>
    <n v="0"/>
    <n v="1"/>
    <n v="0"/>
    <n v="-3"/>
    <n v="745.31328912466802"/>
    <n v="745.31"/>
    <n v="-3.2891246680719602E-3"/>
  </r>
  <r>
    <x v="0"/>
    <x v="5"/>
    <s v="Polk"/>
    <n v="6"/>
    <n v="6"/>
    <n v="0"/>
    <n v="6"/>
    <n v="0"/>
    <n v="-3"/>
    <n v="4471.8797347480104"/>
    <n v="4471.88"/>
    <n v="2.6525198973104098E-4"/>
  </r>
  <r>
    <x v="0"/>
    <x v="6"/>
    <s v="Bartow"/>
    <n v="2"/>
    <n v="2"/>
    <n v="0"/>
    <n v="2"/>
    <n v="0"/>
    <n v="-6"/>
    <n v="1490.6265782493399"/>
    <n v="1490.63"/>
    <n v="3.4217506602090002E-3"/>
  </r>
  <r>
    <x v="0"/>
    <x v="7"/>
    <s v="Chattooga"/>
    <n v="5"/>
    <n v="5"/>
    <n v="0"/>
    <n v="5"/>
    <n v="0"/>
    <n v="-8"/>
    <n v="3726.5664456233399"/>
    <n v="3726.57"/>
    <n v="3.5543766603041201E-3"/>
  </r>
  <r>
    <x v="0"/>
    <x v="8"/>
    <s v="Cherokee"/>
    <n v="17"/>
    <n v="25"/>
    <n v="-8"/>
    <n v="25"/>
    <n v="0"/>
    <n v="-2"/>
    <n v="18632.832228116698"/>
    <n v="18632.830000000002"/>
    <n v="-2.22811669664225E-3"/>
  </r>
  <r>
    <x v="0"/>
    <x v="9"/>
    <s v="Bartow"/>
    <n v="10"/>
    <n v="11"/>
    <n v="-1"/>
    <n v="11"/>
    <n v="0"/>
    <n v="-4"/>
    <n v="8198.4461803713493"/>
    <n v="8198.4500000000007"/>
    <n v="3.8196286513994E-3"/>
  </r>
  <r>
    <x v="0"/>
    <x v="9"/>
    <s v="Paulding"/>
    <n v="10"/>
    <n v="11"/>
    <n v="-1"/>
    <n v="11"/>
    <n v="0"/>
    <n v="-4"/>
    <n v="8198.4461803713493"/>
    <n v="8198.4500000000007"/>
    <n v="3.8196286513994E-3"/>
  </r>
  <r>
    <x v="0"/>
    <x v="5"/>
    <s v="Floyd"/>
    <n v="4"/>
    <n v="13"/>
    <n v="-9"/>
    <n v="13"/>
    <n v="0"/>
    <n v="-3"/>
    <n v="9689.0727586206904"/>
    <n v="9611.93"/>
    <n v="-77.142758620690103"/>
  </r>
  <r>
    <x v="0"/>
    <x v="10"/>
    <s v="Fannin"/>
    <n v="5"/>
    <n v="7"/>
    <n v="-2"/>
    <n v="7"/>
    <n v="0"/>
    <n v="-9"/>
    <n v="5217.19302387268"/>
    <n v="5217.1899999999996"/>
    <n v="-3.0238726803872898E-3"/>
  </r>
  <r>
    <x v="0"/>
    <x v="11"/>
    <s v="Murray"/>
    <n v="4"/>
    <n v="7"/>
    <n v="-3"/>
    <n v="7"/>
    <n v="0"/>
    <n v="0"/>
    <n v="5217.19302387268"/>
    <n v="5217.1899999999996"/>
    <n v="-3.0238726803872898E-3"/>
  </r>
  <r>
    <x v="0"/>
    <x v="12"/>
    <s v="Dade"/>
    <n v="2"/>
    <n v="5"/>
    <n v="-3"/>
    <n v="5"/>
    <n v="0"/>
    <n v="0"/>
    <n v="3726.5664456233399"/>
    <n v="3725.15"/>
    <n v="-1.41644562333977"/>
  </r>
  <r>
    <x v="0"/>
    <x v="13"/>
    <s v="Walker"/>
    <n v="4"/>
    <n v="10"/>
    <n v="-6"/>
    <n v="10"/>
    <n v="0"/>
    <n v="0"/>
    <n v="7453.1328912466797"/>
    <n v="7453.13"/>
    <n v="-2.8912466796100502E-3"/>
  </r>
  <r>
    <x v="0"/>
    <x v="7"/>
    <s v="Floyd"/>
    <n v="11"/>
    <n v="19"/>
    <n v="-8"/>
    <n v="19"/>
    <n v="0"/>
    <n v="-3"/>
    <n v="14160.952493368701"/>
    <n v="14160.95"/>
    <n v="-2.49336870001571E-3"/>
  </r>
  <r>
    <x v="0"/>
    <x v="14"/>
    <s v="Gordon"/>
    <n v="5"/>
    <n v="9"/>
    <n v="-4"/>
    <n v="9"/>
    <n v="0"/>
    <n v="0"/>
    <n v="6707.8196021220101"/>
    <n v="6707.82"/>
    <n v="3.97877989598783E-4"/>
  </r>
  <r>
    <x v="0"/>
    <x v="15"/>
    <s v="Pickens"/>
    <n v="4"/>
    <n v="8"/>
    <n v="-4"/>
    <n v="8"/>
    <n v="0"/>
    <n v="0"/>
    <n v="5962.5063129973396"/>
    <n v="5962.51"/>
    <n v="3.6870026606265999E-3"/>
  </r>
  <r>
    <x v="1"/>
    <x v="16"/>
    <s v="Rabun"/>
    <n v="3"/>
    <n v="8"/>
    <n v="-5"/>
    <n v="8"/>
    <n v="0"/>
    <n v="-4"/>
    <n v="5962.5063129973396"/>
    <n v="5962.51"/>
    <n v="3.6870026606265999E-3"/>
  </r>
  <r>
    <x v="1"/>
    <x v="17"/>
    <s v="Habersham"/>
    <n v="6"/>
    <n v="10"/>
    <n v="-4"/>
    <n v="10"/>
    <n v="0"/>
    <n v="-6"/>
    <n v="7453.1328912466797"/>
    <n v="7453.13"/>
    <n v="-2.8912466796100502E-3"/>
  </r>
  <r>
    <x v="1"/>
    <x v="18"/>
    <s v="Hall"/>
    <n v="16"/>
    <n v="22"/>
    <n v="-6"/>
    <n v="22"/>
    <n v="0"/>
    <n v="-5"/>
    <n v="16396.892360742699"/>
    <n v="16396.89"/>
    <n v="-2.36074269923847E-3"/>
  </r>
  <r>
    <x v="1"/>
    <x v="19"/>
    <s v="Towns"/>
    <n v="3"/>
    <n v="5"/>
    <n v="-2"/>
    <n v="5"/>
    <n v="0"/>
    <n v="-3"/>
    <n v="3726.5664456233399"/>
    <n v="3679.07"/>
    <n v="-47.496445623339703"/>
  </r>
  <r>
    <x v="1"/>
    <x v="20"/>
    <s v="White"/>
    <n v="4"/>
    <n v="6"/>
    <n v="-2"/>
    <n v="6"/>
    <n v="0"/>
    <n v="0"/>
    <n v="4471.8797347480104"/>
    <n v="4470.32"/>
    <n v="-1.55973474801067"/>
  </r>
  <r>
    <x v="1"/>
    <x v="21"/>
    <s v="Stephens"/>
    <n v="3"/>
    <n v="6"/>
    <n v="-3"/>
    <n v="6"/>
    <n v="0"/>
    <n v="-2"/>
    <n v="4471.8797347480104"/>
    <n v="4450"/>
    <n v="-21.879734748010399"/>
  </r>
  <r>
    <x v="1"/>
    <x v="22"/>
    <s v="Banks"/>
    <n v="7"/>
    <n v="7"/>
    <n v="0"/>
    <n v="7"/>
    <n v="0"/>
    <n v="-3"/>
    <n v="5217.19302387268"/>
    <n v="5217.1899999999996"/>
    <n v="-3.0238726803872898E-3"/>
  </r>
  <r>
    <x v="1"/>
    <x v="23"/>
    <s v="Forsyth"/>
    <n v="10"/>
    <n v="10"/>
    <n v="0"/>
    <n v="10"/>
    <n v="0"/>
    <n v="-3"/>
    <n v="7453.1328912466797"/>
    <n v="7453.13"/>
    <n v="-2.8912466796100502E-3"/>
  </r>
  <r>
    <x v="1"/>
    <x v="24"/>
    <s v="Union"/>
    <n v="4"/>
    <n v="7"/>
    <n v="-3"/>
    <n v="7"/>
    <n v="0"/>
    <n v="0"/>
    <n v="5217.19302387268"/>
    <n v="5217.1899999999996"/>
    <n v="-3.0238726803872898E-3"/>
  </r>
  <r>
    <x v="1"/>
    <x v="25"/>
    <s v="Hart"/>
    <n v="9"/>
    <n v="9"/>
    <n v="0"/>
    <n v="9"/>
    <n v="0"/>
    <n v="-3"/>
    <n v="6707.8196021220101"/>
    <n v="6707.82"/>
    <n v="3.97877989598783E-4"/>
  </r>
  <r>
    <x v="1"/>
    <x v="26"/>
    <s v="Franklin"/>
    <n v="4"/>
    <n v="7"/>
    <n v="-3"/>
    <n v="7"/>
    <n v="0"/>
    <n v="-2"/>
    <n v="5217.19302387268"/>
    <n v="5206.37"/>
    <n v="-10.8230238726801"/>
  </r>
  <r>
    <x v="1"/>
    <x v="27"/>
    <s v="Dawson"/>
    <n v="4"/>
    <n v="7"/>
    <n v="-3"/>
    <n v="7"/>
    <n v="0"/>
    <n v="-3"/>
    <n v="5217.19302387268"/>
    <n v="5217.1899999999996"/>
    <n v="-3.0238726803872898E-3"/>
  </r>
  <r>
    <x v="1"/>
    <x v="28"/>
    <s v="Lumpkin"/>
    <n v="4"/>
    <n v="7"/>
    <n v="-3"/>
    <n v="7"/>
    <n v="0"/>
    <n v="0"/>
    <n v="5217.19302387268"/>
    <n v="5217.1899999999996"/>
    <n v="-3.0238726803872898E-3"/>
  </r>
  <r>
    <x v="2"/>
    <x v="29"/>
    <s v="Fulton"/>
    <n v="55"/>
    <n v="108"/>
    <n v="-53"/>
    <n v="108"/>
    <n v="0"/>
    <n v="-53"/>
    <n v="80493.835225464194"/>
    <n v="80402.720000000001"/>
    <n v="-91.115225464192903"/>
  </r>
  <r>
    <x v="2"/>
    <x v="30"/>
    <s v="Dekalb"/>
    <n v="41"/>
    <n v="60"/>
    <n v="-19"/>
    <n v="60"/>
    <n v="0"/>
    <n v="-19"/>
    <n v="44718.797347480097"/>
    <n v="44718.8"/>
    <n v="2.6525199064053599E-3"/>
  </r>
  <r>
    <x v="2"/>
    <x v="31"/>
    <s v="Gwinnett"/>
    <n v="33"/>
    <n v="48"/>
    <n v="-15"/>
    <n v="49"/>
    <n v="-1"/>
    <n v="-16"/>
    <n v="36520.351167108704"/>
    <n v="35939"/>
    <n v="-581.35116710870398"/>
  </r>
  <r>
    <x v="2"/>
    <x v="32"/>
    <s v="Clayton"/>
    <n v="14"/>
    <n v="23"/>
    <n v="-9"/>
    <n v="23"/>
    <n v="0"/>
    <n v="-9"/>
    <n v="17142.205649867399"/>
    <n v="17137.2"/>
    <n v="-5.0056498673984597"/>
  </r>
  <r>
    <x v="2"/>
    <x v="30"/>
    <s v="Fulton"/>
    <n v="20"/>
    <n v="29"/>
    <n v="-9"/>
    <n v="29"/>
    <n v="0"/>
    <n v="-9"/>
    <n v="21614.085384615399"/>
    <n v="21614.09"/>
    <n v="4.6153846014931298E-3"/>
  </r>
  <r>
    <x v="2"/>
    <x v="3"/>
    <s v="Cobb"/>
    <n v="19"/>
    <n v="26"/>
    <n v="-7"/>
    <n v="26"/>
    <n v="0"/>
    <n v="-7"/>
    <n v="19378.145517241399"/>
    <n v="18940.650000000001"/>
    <n v="-437.49551724139701"/>
  </r>
  <r>
    <x v="2"/>
    <x v="33"/>
    <s v="Fulton"/>
    <n v="5"/>
    <n v="8"/>
    <n v="-3"/>
    <n v="10"/>
    <n v="-2"/>
    <n v="-5"/>
    <n v="7453.1328912466797"/>
    <n v="6324.75"/>
    <n v="-1128.3828912466799"/>
  </r>
  <r>
    <x v="2"/>
    <x v="34"/>
    <s v="Douglas"/>
    <n v="7"/>
    <n v="12"/>
    <n v="-5"/>
    <n v="12"/>
    <n v="0"/>
    <n v="-5"/>
    <n v="8943.7594694960208"/>
    <n v="8029.36"/>
    <n v="-914.39946949602097"/>
  </r>
  <r>
    <x v="2"/>
    <x v="9"/>
    <s v="Cobb"/>
    <n v="25"/>
    <n v="38"/>
    <n v="-13"/>
    <n v="38"/>
    <n v="0"/>
    <n v="-1"/>
    <n v="28321.904986737401"/>
    <n v="28321.9"/>
    <n v="-4.9867374000314201E-3"/>
  </r>
  <r>
    <x v="2"/>
    <x v="35"/>
    <s v="Rockdale"/>
    <n v="8"/>
    <n v="11"/>
    <n v="-3"/>
    <n v="11"/>
    <n v="0"/>
    <n v="-13"/>
    <n v="8198.4461803713493"/>
    <n v="8198.4500000000007"/>
    <n v="3.8196286513994E-3"/>
  </r>
  <r>
    <x v="2"/>
    <x v="36"/>
    <s v="Dekalb"/>
    <n v="5"/>
    <n v="7"/>
    <n v="-2"/>
    <n v="7"/>
    <n v="0"/>
    <n v="-3"/>
    <n v="5217.19302387268"/>
    <n v="4854.95"/>
    <n v="-362.24302387268"/>
  </r>
  <r>
    <x v="2"/>
    <x v="35"/>
    <s v="Newton"/>
    <n v="5"/>
    <n v="7"/>
    <n v="-2"/>
    <n v="7"/>
    <n v="0"/>
    <n v="-2"/>
    <n v="5217.19302387268"/>
    <n v="5217.1899999999996"/>
    <n v="-3.0238726803872898E-3"/>
  </r>
  <r>
    <x v="2"/>
    <x v="37"/>
    <s v="Clayton"/>
    <n v="2"/>
    <n v="3"/>
    <n v="-1"/>
    <n v="3"/>
    <n v="0"/>
    <n v="-2"/>
    <n v="2235.9398673740002"/>
    <n v="2235.94"/>
    <n v="1.32625999867741E-4"/>
  </r>
  <r>
    <x v="2"/>
    <x v="38"/>
    <s v="Clayton"/>
    <n v="3"/>
    <n v="5"/>
    <n v="-2"/>
    <n v="5"/>
    <n v="0"/>
    <n v="-2"/>
    <n v="3726.5664456233399"/>
    <n v="3726.57"/>
    <n v="3.5543766603041201E-3"/>
  </r>
  <r>
    <x v="2"/>
    <x v="39"/>
    <s v="Fulton"/>
    <n v="2"/>
    <n v="3"/>
    <n v="-1"/>
    <n v="3"/>
    <n v="0"/>
    <n v="-1"/>
    <n v="2235.9398673740002"/>
    <n v="2235.94"/>
    <n v="1.32625999867741E-4"/>
  </r>
  <r>
    <x v="3"/>
    <x v="30"/>
    <s v="Troup"/>
    <n v="6"/>
    <n v="18"/>
    <n v="-12"/>
    <n v="18"/>
    <n v="0"/>
    <n v="-12"/>
    <n v="13415.639204244"/>
    <n v="13415.64"/>
    <n v="7.9575599920644901E-4"/>
  </r>
  <r>
    <x v="3"/>
    <x v="40"/>
    <s v="Carroll"/>
    <n v="6"/>
    <n v="15"/>
    <n v="-9"/>
    <n v="15"/>
    <n v="0"/>
    <n v="-9"/>
    <n v="11179.69933687"/>
    <n v="11067.87"/>
    <n v="-111.82933687000001"/>
  </r>
  <r>
    <x v="3"/>
    <x v="41"/>
    <s v="Meriwether"/>
    <n v="4"/>
    <n v="11"/>
    <n v="-7"/>
    <n v="11"/>
    <n v="0"/>
    <n v="-7"/>
    <n v="8198.4461803713493"/>
    <n v="7930.69"/>
    <n v="-267.75618037135001"/>
  </r>
  <r>
    <x v="3"/>
    <x v="42"/>
    <s v="Spalding"/>
    <n v="6"/>
    <n v="12"/>
    <n v="-6"/>
    <n v="12"/>
    <n v="0"/>
    <n v="-6"/>
    <n v="8943.7594694960208"/>
    <n v="8943.76"/>
    <n v="5.3050397946208304E-4"/>
  </r>
  <r>
    <x v="3"/>
    <x v="43"/>
    <s v="Henry"/>
    <n v="14"/>
    <n v="20"/>
    <n v="-6"/>
    <n v="20"/>
    <n v="0"/>
    <n v="-6"/>
    <n v="14906.265782493399"/>
    <n v="14906.27"/>
    <n v="4.2175066009804097E-3"/>
  </r>
  <r>
    <x v="3"/>
    <x v="44"/>
    <s v="Coweta"/>
    <n v="9"/>
    <n v="14"/>
    <n v="-5"/>
    <n v="14"/>
    <n v="0"/>
    <n v="-5"/>
    <n v="10434.3860477454"/>
    <n v="10434.39"/>
    <n v="3.95225459942594E-3"/>
  </r>
  <r>
    <x v="3"/>
    <x v="45"/>
    <s v="Heard"/>
    <n v="3"/>
    <n v="6"/>
    <n v="-3"/>
    <n v="6"/>
    <n v="0"/>
    <n v="-3"/>
    <n v="4471.8797347480104"/>
    <n v="4465.6499999999996"/>
    <n v="-6.2297347480107401"/>
  </r>
  <r>
    <x v="3"/>
    <x v="46"/>
    <s v="Butts"/>
    <n v="4"/>
    <n v="7"/>
    <n v="-3"/>
    <n v="7"/>
    <n v="0"/>
    <n v="-3"/>
    <n v="5217.19302387268"/>
    <n v="5217.1899999999996"/>
    <n v="-3.0238726803872898E-3"/>
  </r>
  <r>
    <x v="3"/>
    <x v="47"/>
    <s v="Fayette"/>
    <n v="6"/>
    <n v="8"/>
    <n v="-2"/>
    <n v="8"/>
    <n v="0"/>
    <n v="-2"/>
    <n v="5962.5063129973396"/>
    <n v="5933.54"/>
    <n v="-28.9663129973396"/>
  </r>
  <r>
    <x v="3"/>
    <x v="48"/>
    <s v="Troup"/>
    <n v="1"/>
    <n v="2"/>
    <n v="-1"/>
    <n v="2"/>
    <n v="0"/>
    <n v="-1"/>
    <n v="1490.6265782493399"/>
    <n v="1490.63"/>
    <n v="3.4217506602090002E-3"/>
  </r>
  <r>
    <x v="3"/>
    <x v="49"/>
    <s v="Pike"/>
    <n v="3"/>
    <n v="4"/>
    <n v="-1"/>
    <n v="3"/>
    <n v="1"/>
    <n v="0"/>
    <n v="2235.9398673740002"/>
    <n v="2235.94"/>
    <n v="1.32625999867741E-4"/>
  </r>
  <r>
    <x v="3"/>
    <x v="49"/>
    <s v="Upson"/>
    <n v="6"/>
    <n v="7"/>
    <n v="-1"/>
    <n v="6"/>
    <n v="1"/>
    <n v="0"/>
    <n v="4471.8797347480104"/>
    <n v="4471.88"/>
    <n v="2.6525198973104098E-4"/>
  </r>
  <r>
    <x v="3"/>
    <x v="50"/>
    <s v="Fayette"/>
    <n v="6"/>
    <n v="6"/>
    <n v="0"/>
    <n v="6"/>
    <n v="0"/>
    <n v="0"/>
    <n v="4471.8797347480104"/>
    <n v="4471.88"/>
    <n v="2.6525198973104098E-4"/>
  </r>
  <r>
    <x v="3"/>
    <x v="49"/>
    <s v="Lamar"/>
    <n v="2"/>
    <n v="3"/>
    <n v="-1"/>
    <n v="2"/>
    <n v="1"/>
    <n v="0"/>
    <n v="1490.6265782493399"/>
    <n v="1490.63"/>
    <n v="3.4217506602090002E-3"/>
  </r>
  <r>
    <x v="4"/>
    <x v="51"/>
    <s v="Pulaski"/>
    <n v="1.5"/>
    <n v="3"/>
    <n v="-1.5"/>
    <n v="3"/>
    <n v="0"/>
    <n v="0"/>
    <n v="2235.9398673740002"/>
    <n v="2234.5"/>
    <n v="-1.4398673740001899"/>
  </r>
  <r>
    <x v="4"/>
    <x v="51"/>
    <s v="Wilkinson"/>
    <n v="1.5"/>
    <n v="3"/>
    <n v="-1.5"/>
    <n v="3"/>
    <n v="0"/>
    <n v="0"/>
    <n v="2235.9398673740002"/>
    <n v="2234.5"/>
    <n v="-1.4398673740001899"/>
  </r>
  <r>
    <x v="4"/>
    <x v="52"/>
    <s v="Putnam"/>
    <n v="3"/>
    <n v="5"/>
    <n v="-2"/>
    <n v="5"/>
    <n v="0"/>
    <n v="-2"/>
    <n v="3726.5664456233399"/>
    <n v="3726.57"/>
    <n v="3.5543766603041201E-3"/>
  </r>
  <r>
    <x v="4"/>
    <x v="53"/>
    <s v="Peach"/>
    <n v="3"/>
    <n v="4"/>
    <n v="-1"/>
    <n v="4"/>
    <n v="0"/>
    <n v="0"/>
    <n v="2981.2531564986698"/>
    <n v="2981.25"/>
    <n v="-3.1564986697958401E-3"/>
  </r>
  <r>
    <x v="4"/>
    <x v="54"/>
    <s v="Treutlen"/>
    <n v="1"/>
    <n v="2"/>
    <n v="-1"/>
    <n v="2"/>
    <n v="0"/>
    <n v="0"/>
    <n v="1490.6265782493399"/>
    <n v="1490.63"/>
    <n v="3.4217506602090002E-3"/>
  </r>
  <r>
    <x v="4"/>
    <x v="54"/>
    <s v="Baldwin"/>
    <n v="4"/>
    <n v="5"/>
    <n v="-1"/>
    <n v="7"/>
    <n v="-2"/>
    <n v="-3"/>
    <n v="5217.19302387268"/>
    <n v="3616"/>
    <n v="-1601.19302387268"/>
  </r>
  <r>
    <x v="4"/>
    <x v="51"/>
    <s v="Bleckley"/>
    <n v="1.5"/>
    <n v="12"/>
    <n v="-10.5"/>
    <n v="12"/>
    <n v="0"/>
    <n v="-1.5"/>
    <n v="8943.7594694960208"/>
    <n v="8943.76"/>
    <n v="5.3050397946208304E-4"/>
  </r>
  <r>
    <x v="4"/>
    <x v="54"/>
    <s v="Bibb"/>
    <n v="13"/>
    <n v="23"/>
    <n v="-10"/>
    <n v="23"/>
    <n v="0"/>
    <n v="-1.5"/>
    <n v="17142.205649867399"/>
    <n v="14916"/>
    <n v="-2226.2056498674001"/>
  </r>
  <r>
    <x v="4"/>
    <x v="55"/>
    <s v="Laurens"/>
    <n v="5"/>
    <n v="12"/>
    <n v="-7"/>
    <n v="12"/>
    <n v="0"/>
    <n v="-2"/>
    <n v="8943.7594694960208"/>
    <n v="8943.76"/>
    <n v="5.3050397946208304E-4"/>
  </r>
  <r>
    <x v="4"/>
    <x v="56"/>
    <s v="Houston"/>
    <n v="10"/>
    <n v="16"/>
    <n v="-6"/>
    <n v="16"/>
    <n v="0"/>
    <n v="-1"/>
    <n v="11925.012625994699"/>
    <n v="11925.01"/>
    <n v="-2.6259946989739499E-3"/>
  </r>
  <r>
    <x v="4"/>
    <x v="57"/>
    <s v="Bibb"/>
    <n v="9"/>
    <n v="14"/>
    <n v="-5"/>
    <n v="14"/>
    <n v="0"/>
    <n v="-1"/>
    <n v="10434.3860477454"/>
    <n v="10434.39"/>
    <n v="3.95225459942594E-3"/>
  </r>
  <r>
    <x v="4"/>
    <x v="58"/>
    <s v="Jasper"/>
    <n v="2"/>
    <n v="4"/>
    <n v="-2"/>
    <n v="4"/>
    <n v="0"/>
    <n v="-10.5"/>
    <n v="2981.2531564986698"/>
    <n v="2981.25"/>
    <n v="-3.1564986697958401E-3"/>
  </r>
  <r>
    <x v="4"/>
    <x v="59"/>
    <s v="Washington"/>
    <n v="3"/>
    <n v="5"/>
    <n v="-2"/>
    <n v="5"/>
    <n v="0"/>
    <n v="-1"/>
    <n v="3726.5664456233399"/>
    <n v="3726.57"/>
    <n v="3.5543766603041201E-3"/>
  </r>
  <r>
    <x v="4"/>
    <x v="57"/>
    <s v="Crawford"/>
    <n v="1"/>
    <n v="2"/>
    <n v="-1"/>
    <n v="2"/>
    <n v="0"/>
    <n v="-2"/>
    <n v="1490.6265782493399"/>
    <n v="1490.63"/>
    <n v="3.4217506602090002E-3"/>
  </r>
  <r>
    <x v="4"/>
    <x v="54"/>
    <s v="Twiggs"/>
    <n v="1"/>
    <n v="1"/>
    <n v="0"/>
    <n v="1"/>
    <n v="0"/>
    <n v="-2"/>
    <n v="745.31328912466802"/>
    <n v="745.31"/>
    <n v="-3.2891246680719602E-3"/>
  </r>
  <r>
    <x v="4"/>
    <x v="60"/>
    <s v="Jones"/>
    <n v="1"/>
    <n v="1"/>
    <n v="0"/>
    <n v="1"/>
    <n v="0"/>
    <n v="-2"/>
    <n v="745.31328912466802"/>
    <n v="745.31"/>
    <n v="-3.2891246680719602E-3"/>
  </r>
  <r>
    <x v="4"/>
    <x v="61"/>
    <s v="Hancock"/>
    <n v="2"/>
    <n v="2"/>
    <n v="0"/>
    <n v="2"/>
    <n v="0"/>
    <n v="-2"/>
    <n v="1490.6265782493399"/>
    <n v="1490.63"/>
    <n v="3.4217506602090002E-3"/>
  </r>
  <r>
    <x v="4"/>
    <x v="62"/>
    <s v="Montgomery"/>
    <n v="1"/>
    <n v="2"/>
    <n v="-1"/>
    <n v="1"/>
    <n v="1"/>
    <n v="-2"/>
    <n v="745.31328912466802"/>
    <n v="745.31"/>
    <n v="-3.2891246680719602E-3"/>
  </r>
  <r>
    <x v="4"/>
    <x v="63"/>
    <s v="Johnson"/>
    <n v="2"/>
    <n v="4"/>
    <n v="-2"/>
    <n v="4"/>
    <n v="0"/>
    <n v="-10"/>
    <n v="2981.2531564986698"/>
    <n v="2981.25"/>
    <n v="-3.1564986697958401E-3"/>
  </r>
  <r>
    <x v="4"/>
    <x v="64"/>
    <s v="Wilcox"/>
    <n v="2"/>
    <n v="4"/>
    <n v="-2"/>
    <n v="4"/>
    <n v="0"/>
    <n v="-7"/>
    <n v="2981.2531564986698"/>
    <n v="2981.25"/>
    <n v="-3.1564986697958401E-3"/>
  </r>
  <r>
    <x v="4"/>
    <x v="65"/>
    <s v="Wheeler"/>
    <n v="1"/>
    <n v="3"/>
    <n v="-2"/>
    <n v="3"/>
    <n v="0"/>
    <n v="-6"/>
    <n v="2235.9398673740002"/>
    <n v="2235.94"/>
    <n v="1.32625999867741E-4"/>
  </r>
  <r>
    <x v="4"/>
    <x v="66"/>
    <s v="Dodge"/>
    <n v="4"/>
    <n v="6"/>
    <n v="-2"/>
    <n v="6"/>
    <n v="0"/>
    <n v="-5"/>
    <n v="4471.8797347480104"/>
    <n v="4471.88"/>
    <n v="2.6525198973104098E-4"/>
  </r>
  <r>
    <x v="4"/>
    <x v="67"/>
    <s v="Monroe"/>
    <n v="4"/>
    <n v="6"/>
    <n v="-2"/>
    <n v="6"/>
    <n v="0"/>
    <n v="-2"/>
    <n v="4471.8797347480104"/>
    <n v="4471.88"/>
    <n v="2.6525198973104098E-4"/>
  </r>
  <r>
    <x v="5"/>
    <x v="68"/>
    <s v="Columbia"/>
    <n v="7"/>
    <n v="11"/>
    <n v="-4"/>
    <n v="11"/>
    <n v="0"/>
    <n v="-4"/>
    <n v="8198.4461803713493"/>
    <n v="7593"/>
    <n v="-605.44618037134899"/>
  </r>
  <r>
    <x v="5"/>
    <x v="69"/>
    <s v="Wilkes"/>
    <n v="2"/>
    <n v="5"/>
    <n v="-3"/>
    <n v="5"/>
    <n v="0"/>
    <n v="-3"/>
    <n v="3726.5664456233399"/>
    <n v="3603.86"/>
    <n v="-122.70644562334"/>
  </r>
  <r>
    <x v="5"/>
    <x v="68"/>
    <s v="Jefferson"/>
    <n v="2"/>
    <n v="4"/>
    <n v="-2"/>
    <n v="4"/>
    <n v="0"/>
    <n v="-2"/>
    <n v="2981.2531564986698"/>
    <n v="2798"/>
    <n v="-183.25315649866999"/>
  </r>
  <r>
    <x v="5"/>
    <x v="70"/>
    <s v="Warren"/>
    <n v="1"/>
    <n v="3"/>
    <n v="-2"/>
    <n v="3"/>
    <n v="0"/>
    <n v="-2"/>
    <n v="2235.9398673740002"/>
    <n v="2219.5"/>
    <n v="-16.439867374000201"/>
  </r>
  <r>
    <x v="5"/>
    <x v="71"/>
    <s v="Emanuel"/>
    <n v="3"/>
    <n v="5"/>
    <n v="-2"/>
    <n v="5"/>
    <n v="0"/>
    <n v="-2"/>
    <n v="3726.5664456233399"/>
    <n v="3720.9"/>
    <n v="-5.6664456233397704"/>
  </r>
  <r>
    <x v="5"/>
    <x v="72"/>
    <s v="Lincoln"/>
    <n v="2"/>
    <n v="4"/>
    <n v="-2"/>
    <n v="4"/>
    <n v="0"/>
    <n v="-2"/>
    <n v="2981.2531564986698"/>
    <n v="2981.25"/>
    <n v="-3.1564986697958401E-3"/>
  </r>
  <r>
    <x v="5"/>
    <x v="73"/>
    <s v="McDuffie"/>
    <n v="4"/>
    <n v="6"/>
    <n v="-2"/>
    <n v="6"/>
    <n v="0"/>
    <n v="-2"/>
    <n v="4471.8797347480104"/>
    <n v="4471.88"/>
    <n v="2.6525198973104098E-4"/>
  </r>
  <r>
    <x v="5"/>
    <x v="74"/>
    <s v="Burke"/>
    <n v="12"/>
    <n v="13"/>
    <n v="-1"/>
    <n v="13"/>
    <n v="0"/>
    <n v="-1"/>
    <n v="9689.0727586206904"/>
    <n v="9689.07"/>
    <n v="-2.7586206906562399E-3"/>
  </r>
  <r>
    <x v="5"/>
    <x v="75"/>
    <s v="Jenkins"/>
    <n v="2"/>
    <n v="3"/>
    <n v="-1"/>
    <n v="3"/>
    <n v="0"/>
    <n v="-1"/>
    <n v="2235.9398673740002"/>
    <n v="2235.94"/>
    <n v="1.32625999867741E-4"/>
  </r>
  <r>
    <x v="5"/>
    <x v="76"/>
    <s v="Screven"/>
    <n v="4"/>
    <n v="4"/>
    <n v="0"/>
    <n v="4"/>
    <n v="0"/>
    <n v="0"/>
    <n v="2981.2531564986698"/>
    <n v="2981.25"/>
    <n v="-3.1564986697958401E-3"/>
  </r>
  <r>
    <x v="5"/>
    <x v="23"/>
    <s v="Richmond"/>
    <n v="15"/>
    <n v="15"/>
    <n v="0"/>
    <n v="15"/>
    <n v="0"/>
    <n v="0"/>
    <n v="11179.69933687"/>
    <n v="11179.7"/>
    <n v="6.6313000024820201E-4"/>
  </r>
  <r>
    <x v="6"/>
    <x v="49"/>
    <s v="Quitman"/>
    <n v="1"/>
    <n v="2"/>
    <n v="-1"/>
    <n v="1"/>
    <n v="1"/>
    <n v="0"/>
    <n v="745.31328912466802"/>
    <n v="745.31"/>
    <n v="-3.2891246680719602E-3"/>
  </r>
  <r>
    <x v="6"/>
    <x v="77"/>
    <s v="Harris"/>
    <n v="4"/>
    <n v="8"/>
    <n v="-4"/>
    <n v="8"/>
    <n v="0"/>
    <n v="0"/>
    <n v="5962.5063129973396"/>
    <n v="5962.51"/>
    <n v="3.6870026606265999E-3"/>
  </r>
  <r>
    <x v="6"/>
    <x v="78"/>
    <s v="Macon"/>
    <n v="2"/>
    <n v="4"/>
    <n v="-2"/>
    <n v="4"/>
    <n v="0"/>
    <n v="-4"/>
    <n v="2981.2531564986698"/>
    <n v="2942.58"/>
    <n v="-38.673156498669897"/>
  </r>
  <r>
    <x v="6"/>
    <x v="79"/>
    <s v="Schley"/>
    <n v="1"/>
    <n v="3"/>
    <n v="-2"/>
    <n v="3"/>
    <n v="0"/>
    <n v="-2"/>
    <n v="2235.9398673740002"/>
    <n v="2235.94"/>
    <n v="1.32625999867741E-4"/>
  </r>
  <r>
    <x v="6"/>
    <x v="80"/>
    <s v="Marion"/>
    <n v="2"/>
    <n v="3"/>
    <n v="-1"/>
    <n v="3"/>
    <n v="0"/>
    <n v="-2"/>
    <n v="2235.9398673740002"/>
    <n v="2235.94"/>
    <n v="1.32625999867741E-4"/>
  </r>
  <r>
    <x v="6"/>
    <x v="81"/>
    <s v="Stewart"/>
    <n v="2"/>
    <n v="3"/>
    <n v="-1"/>
    <n v="3"/>
    <n v="0"/>
    <n v="-1"/>
    <n v="2235.9398673740002"/>
    <n v="2235.94"/>
    <n v="1.32625999867741E-4"/>
  </r>
  <r>
    <x v="6"/>
    <x v="82"/>
    <s v="Talbot"/>
    <n v="2"/>
    <n v="3"/>
    <n v="-1"/>
    <n v="3"/>
    <n v="0"/>
    <n v="-1"/>
    <n v="2235.9398673740002"/>
    <n v="2235.94"/>
    <n v="1.32625999867741E-4"/>
  </r>
  <r>
    <x v="6"/>
    <x v="83"/>
    <s v="Webster"/>
    <n v="2"/>
    <n v="2"/>
    <n v="0"/>
    <n v="2"/>
    <n v="0"/>
    <n v="0"/>
    <n v="1490.6265782493399"/>
    <n v="1332.8"/>
    <n v="-157.82657824934"/>
  </r>
  <r>
    <x v="6"/>
    <x v="84"/>
    <s v="Taylor"/>
    <n v="4"/>
    <n v="4"/>
    <n v="0"/>
    <n v="4"/>
    <n v="0"/>
    <n v="0"/>
    <n v="2981.2531564986698"/>
    <n v="2981.25"/>
    <n v="-3.1564986697958401E-3"/>
  </r>
  <r>
    <x v="6"/>
    <x v="49"/>
    <s v="Clay"/>
    <n v="1"/>
    <n v="2"/>
    <n v="-1"/>
    <n v="1"/>
    <n v="1"/>
    <n v="0"/>
    <n v="745.31328912466802"/>
    <n v="745.31"/>
    <n v="-3.2891246680719602E-3"/>
  </r>
  <r>
    <x v="6"/>
    <x v="49"/>
    <s v="Randolph"/>
    <n v="3"/>
    <n v="4"/>
    <n v="-1"/>
    <n v="3"/>
    <n v="1"/>
    <n v="0"/>
    <n v="2235.9398673740002"/>
    <n v="2235.94"/>
    <n v="1.32625999867741E-4"/>
  </r>
  <r>
    <x v="6"/>
    <x v="57"/>
    <s v="Muscogee"/>
    <n v="5"/>
    <n v="13"/>
    <n v="-8"/>
    <n v="5"/>
    <n v="8"/>
    <n v="0"/>
    <n v="3726.5664456233399"/>
    <n v="3726.57"/>
    <n v="3.5543766603041201E-3"/>
  </r>
  <r>
    <x v="6"/>
    <x v="85"/>
    <s v="Muscogee"/>
    <n v="5"/>
    <n v="16"/>
    <n v="-11"/>
    <n v="5"/>
    <n v="11"/>
    <n v="-1"/>
    <n v="3726.5664456233399"/>
    <n v="3726.57"/>
    <n v="3.5543766603041201E-3"/>
  </r>
  <r>
    <x v="6"/>
    <x v="86"/>
    <s v="Chattahoochee"/>
    <n v="2"/>
    <n v="2"/>
    <n v="0"/>
    <n v="2"/>
    <n v="0"/>
    <n v="0"/>
    <n v="1490.6265782493399"/>
    <n v="1490.63"/>
    <n v="3.4217506602090002E-3"/>
  </r>
  <r>
    <x v="6"/>
    <x v="87"/>
    <s v="Muscogee"/>
    <n v="13"/>
    <n v="10"/>
    <n v="3"/>
    <n v="10"/>
    <n v="0"/>
    <n v="3"/>
    <n v="7453.1328912466797"/>
    <n v="7452.05"/>
    <n v="-1.08289124667954"/>
  </r>
  <r>
    <x v="7"/>
    <x v="88"/>
    <s v="Tift"/>
    <n v="4"/>
    <n v="8"/>
    <n v="-4"/>
    <n v="8"/>
    <n v="0"/>
    <n v="-3"/>
    <n v="5962.5063129973396"/>
    <n v="5962.51"/>
    <n v="3.6870026606265999E-3"/>
  </r>
  <r>
    <x v="7"/>
    <x v="89"/>
    <s v="Lee"/>
    <n v="5"/>
    <n v="5"/>
    <n v="0"/>
    <n v="8"/>
    <n v="-3"/>
    <n v="-2"/>
    <n v="5962.5063129973396"/>
    <n v="5787.94"/>
    <n v="-174.56631299733999"/>
  </r>
  <r>
    <x v="7"/>
    <x v="90"/>
    <s v="Thomas"/>
    <n v="7"/>
    <n v="11"/>
    <n v="-4"/>
    <n v="11"/>
    <n v="0"/>
    <n v="-4"/>
    <n v="8198.4461803713493"/>
    <n v="8198.4500000000007"/>
    <n v="3.8196286513994E-3"/>
  </r>
  <r>
    <x v="7"/>
    <x v="91"/>
    <s v="Cook"/>
    <n v="3"/>
    <n v="6"/>
    <n v="-3"/>
    <n v="6"/>
    <n v="0"/>
    <n v="-2"/>
    <n v="4471.8797347480104"/>
    <n v="4471.88"/>
    <n v="2.6525198973104098E-4"/>
  </r>
  <r>
    <x v="7"/>
    <x v="92"/>
    <s v="Miller"/>
    <n v="2"/>
    <n v="5"/>
    <n v="-3"/>
    <n v="5"/>
    <n v="0"/>
    <n v="-2"/>
    <n v="3726.5664456233399"/>
    <n v="3726.57"/>
    <n v="3.5543766603041201E-3"/>
  </r>
  <r>
    <x v="7"/>
    <x v="93"/>
    <s v="Crisp"/>
    <n v="3"/>
    <n v="7"/>
    <n v="-4"/>
    <n v="7"/>
    <n v="0"/>
    <n v="-3"/>
    <n v="5217.19302387268"/>
    <n v="5217.1899999999996"/>
    <n v="-3.0238726803872851E-3"/>
  </r>
  <r>
    <x v="7"/>
    <x v="94"/>
    <s v="Lanier"/>
    <n v="2"/>
    <n v="4"/>
    <n v="-2"/>
    <n v="4"/>
    <n v="0"/>
    <n v="-2"/>
    <n v="2981.2531564986698"/>
    <n v="2448.88"/>
    <n v="-532.37315649867003"/>
  </r>
  <r>
    <x v="7"/>
    <x v="95"/>
    <s v="Dooly"/>
    <n v="2"/>
    <n v="4"/>
    <n v="-2"/>
    <n v="4"/>
    <n v="0"/>
    <n v="-2"/>
    <n v="2981.2531564986698"/>
    <n v="2967.75"/>
    <n v="-13.503156498669799"/>
  </r>
  <r>
    <x v="7"/>
    <x v="96"/>
    <s v="Irwin"/>
    <n v="2"/>
    <n v="4"/>
    <n v="-2"/>
    <n v="4"/>
    <n v="0"/>
    <n v="-1"/>
    <n v="2981.2531564986698"/>
    <n v="2981"/>
    <n v="-0.253156498669796"/>
  </r>
  <r>
    <x v="7"/>
    <x v="97"/>
    <s v="Berrien"/>
    <n v="2"/>
    <n v="4"/>
    <n v="-2"/>
    <n v="4"/>
    <n v="0"/>
    <n v="-1"/>
    <n v="2981.2531564986698"/>
    <n v="2981.25"/>
    <n v="-3.1564986697958401E-3"/>
  </r>
  <r>
    <x v="7"/>
    <x v="98"/>
    <s v="Grady"/>
    <n v="3"/>
    <n v="5"/>
    <n v="-2"/>
    <n v="5"/>
    <n v="0"/>
    <n v="-1"/>
    <n v="3726.5664456233399"/>
    <n v="3726.57"/>
    <n v="3.5543766603041201E-3"/>
  </r>
  <r>
    <x v="7"/>
    <x v="99"/>
    <s v="Calhoun"/>
    <n v="1"/>
    <n v="2"/>
    <n v="-1"/>
    <n v="2"/>
    <n v="0"/>
    <n v="-1"/>
    <n v="1490.6265782493399"/>
    <n v="1490"/>
    <n v="-0.62657824933990003"/>
  </r>
  <r>
    <x v="7"/>
    <x v="91"/>
    <s v="Sumter"/>
    <n v="3"/>
    <n v="4"/>
    <n v="-1"/>
    <n v="4"/>
    <n v="0"/>
    <n v="0"/>
    <n v="2981.2531564986698"/>
    <n v="2981.25"/>
    <n v="-3.1564986697958401E-3"/>
  </r>
  <r>
    <x v="7"/>
    <x v="100"/>
    <s v="Early"/>
    <n v="2"/>
    <n v="3"/>
    <n v="-1"/>
    <n v="3"/>
    <n v="0"/>
    <n v="0"/>
    <n v="2235.9398673740002"/>
    <n v="2235.94"/>
    <n v="1.32625999867741E-4"/>
  </r>
  <r>
    <x v="7"/>
    <x v="101"/>
    <s v="Worth"/>
    <n v="4"/>
    <n v="5"/>
    <n v="-1"/>
    <n v="5"/>
    <n v="0"/>
    <n v="-7"/>
    <n v="3726.5664456233399"/>
    <n v="3726.57"/>
    <n v="3.5543766603041201E-3"/>
  </r>
  <r>
    <x v="7"/>
    <x v="49"/>
    <s v="Ben Hill"/>
    <n v="3"/>
    <n v="4"/>
    <n v="-1"/>
    <n v="3"/>
    <n v="1"/>
    <n v="-4"/>
    <n v="2235.9398673740002"/>
    <n v="2235.94"/>
    <n v="1.32625999867741E-4"/>
  </r>
  <r>
    <x v="7"/>
    <x v="49"/>
    <s v="Mitchell"/>
    <n v="6"/>
    <n v="7"/>
    <n v="-1"/>
    <n v="6"/>
    <n v="1"/>
    <n v="0"/>
    <n v="4471.8797347480104"/>
    <n v="4471.88"/>
    <n v="2.6525198973104098E-4"/>
  </r>
  <r>
    <x v="7"/>
    <x v="102"/>
    <s v="Dougherty"/>
    <n v="7"/>
    <n v="14"/>
    <n v="-7"/>
    <n v="14"/>
    <n v="0"/>
    <n v="-4"/>
    <n v="10434.3860477454"/>
    <n v="10426.06"/>
    <n v="-8.3260477454004995"/>
  </r>
  <r>
    <x v="7"/>
    <x v="94"/>
    <s v="Lowndes"/>
    <n v="10"/>
    <n v="16"/>
    <n v="-6"/>
    <n v="14"/>
    <n v="2"/>
    <n v="-3"/>
    <n v="10434.3860477454"/>
    <n v="10434.39"/>
    <n v="3.95225459942594E-3"/>
  </r>
  <r>
    <x v="7"/>
    <x v="103"/>
    <s v="Turner"/>
    <n v="4"/>
    <n v="4"/>
    <n v="0"/>
    <n v="4"/>
    <n v="0"/>
    <n v="-4"/>
    <n v="2981.2531564986698"/>
    <n v="2981.25"/>
    <n v="-3.1564986697958401E-3"/>
  </r>
  <r>
    <x v="7"/>
    <x v="104"/>
    <s v="Colquitt"/>
    <n v="3"/>
    <n v="7"/>
    <n v="-4"/>
    <n v="7"/>
    <n v="0"/>
    <n v="-4"/>
    <n v="5217.19302387268"/>
    <n v="5028.49"/>
    <n v="-188.70302387268001"/>
  </r>
  <r>
    <x v="8"/>
    <x v="105"/>
    <s v="Coffee"/>
    <n v="4"/>
    <n v="7"/>
    <n v="-3"/>
    <n v="8"/>
    <n v="-1"/>
    <n v="-4"/>
    <n v="5962.5063129973396"/>
    <n v="5217.1899999999996"/>
    <n v="-745.31631299733999"/>
  </r>
  <r>
    <x v="8"/>
    <x v="106"/>
    <s v="Brantley"/>
    <n v="3"/>
    <n v="6"/>
    <n v="-3"/>
    <n v="6"/>
    <n v="0"/>
    <n v="-3"/>
    <n v="4471.8797347480104"/>
    <n v="4457"/>
    <n v="-14.879734748010399"/>
  </r>
  <r>
    <x v="8"/>
    <x v="107"/>
    <s v="Effingham"/>
    <n v="5"/>
    <n v="11"/>
    <n v="-6"/>
    <n v="11"/>
    <n v="0"/>
    <n v="-6"/>
    <n v="8198.4461803713493"/>
    <n v="8198.4500000000007"/>
    <n v="3.8196286513994E-3"/>
  </r>
  <r>
    <x v="8"/>
    <x v="108"/>
    <s v="Tattnall"/>
    <n v="3"/>
    <n v="6"/>
    <n v="-3"/>
    <n v="6"/>
    <n v="0"/>
    <n v="-3"/>
    <n v="4471.8797347480104"/>
    <n v="4471.88"/>
    <n v="2.6525198973104098E-4"/>
  </r>
  <r>
    <x v="8"/>
    <x v="109"/>
    <s v="Camden"/>
    <n v="6"/>
    <n v="9"/>
    <n v="-3"/>
    <n v="9"/>
    <n v="0"/>
    <n v="-3"/>
    <n v="6707.8196021220101"/>
    <n v="6707.82"/>
    <n v="3.97877989598783E-4"/>
  </r>
  <r>
    <x v="8"/>
    <x v="110"/>
    <s v="Bryan"/>
    <n v="7"/>
    <n v="15"/>
    <n v="-8"/>
    <n v="15"/>
    <n v="0"/>
    <n v="-3"/>
    <n v="11179.69933687"/>
    <n v="11179.65"/>
    <n v="-4.9336870000843198E-2"/>
  </r>
  <r>
    <x v="8"/>
    <x v="111"/>
    <s v="Liberty"/>
    <n v="5"/>
    <n v="9"/>
    <n v="-4"/>
    <n v="9"/>
    <n v="0"/>
    <n v="-3"/>
    <n v="6707.8196021220101"/>
    <n v="6684.76"/>
    <n v="-23.059602122009899"/>
  </r>
  <r>
    <x v="8"/>
    <x v="112"/>
    <s v="Bulloch"/>
    <n v="6"/>
    <n v="9"/>
    <n v="-3"/>
    <n v="9"/>
    <n v="0"/>
    <n v="-2"/>
    <n v="6707.8196021220101"/>
    <n v="6707.82"/>
    <n v="3.97877989598783E-4"/>
  </r>
  <r>
    <x v="8"/>
    <x v="113"/>
    <s v="Evans"/>
    <n v="2"/>
    <n v="5"/>
    <n v="-3"/>
    <n v="5"/>
    <n v="0"/>
    <n v="-2"/>
    <n v="3726.5664456233399"/>
    <n v="3726.57"/>
    <n v="3.5543766603041201E-3"/>
  </r>
  <r>
    <x v="8"/>
    <x v="114"/>
    <s v="Candler"/>
    <n v="2"/>
    <n v="5"/>
    <n v="-3"/>
    <n v="5"/>
    <n v="0"/>
    <n v="-6"/>
    <n v="3726.5664456233399"/>
    <n v="3726.57"/>
    <n v="3.5543766603041201E-3"/>
  </r>
  <r>
    <x v="8"/>
    <x v="115"/>
    <s v="Glynn"/>
    <n v="1"/>
    <n v="2"/>
    <n v="-1"/>
    <n v="3"/>
    <n v="-1"/>
    <n v="-2"/>
    <n v="2235.9398673740002"/>
    <n v="1694"/>
    <n v="-541.93986737399996"/>
  </r>
  <r>
    <x v="8"/>
    <x v="116"/>
    <s v="Bacon"/>
    <n v="3"/>
    <n v="5"/>
    <n v="-2"/>
    <n v="5"/>
    <n v="0"/>
    <n v="-1"/>
    <n v="3726.5664456233399"/>
    <n v="3726.57"/>
    <n v="3.5543766603041201E-3"/>
  </r>
  <r>
    <x v="8"/>
    <x v="117"/>
    <s v="Toombs"/>
    <n v="3"/>
    <n v="7"/>
    <n v="-4"/>
    <n v="9"/>
    <n v="-2"/>
    <n v="-3"/>
    <n v="6707.8196021220101"/>
    <n v="6707.82"/>
    <n v="3.97877989598783E-4"/>
  </r>
  <r>
    <x v="8"/>
    <x v="118"/>
    <s v="Charlton"/>
    <n v="3"/>
    <n v="4"/>
    <n v="-1"/>
    <n v="6"/>
    <n v="-2"/>
    <n v="-3"/>
    <n v="4471.8797347480104"/>
    <n v="2501.33"/>
    <n v="-1970.54973474801"/>
  </r>
  <r>
    <x v="8"/>
    <x v="119"/>
    <s v="Ware"/>
    <n v="4"/>
    <n v="6"/>
    <n v="-2"/>
    <n v="6"/>
    <n v="0"/>
    <n v="-2"/>
    <n v="4471.8797347480104"/>
    <n v="4456"/>
    <n v="-15.879734748010399"/>
  </r>
  <r>
    <x v="8"/>
    <x v="91"/>
    <s v="Clinch"/>
    <n v="2"/>
    <n v="4"/>
    <n v="-2"/>
    <n v="4"/>
    <n v="0"/>
    <n v="-2"/>
    <n v="2981.2531564986698"/>
    <n v="2981.25"/>
    <n v="-3.1564986697958401E-3"/>
  </r>
  <r>
    <x v="8"/>
    <x v="120"/>
    <s v="Mcintosh"/>
    <n v="2"/>
    <n v="4"/>
    <n v="-2"/>
    <n v="4"/>
    <n v="0"/>
    <n v="-2"/>
    <n v="2981.2531564986698"/>
    <n v="2981.25"/>
    <n v="-3.1564986697958401E-3"/>
  </r>
  <r>
    <x v="8"/>
    <x v="121"/>
    <s v="Appling"/>
    <n v="4"/>
    <n v="5"/>
    <n v="-1"/>
    <n v="5"/>
    <n v="0"/>
    <n v="-4"/>
    <n v="3726.5664456233399"/>
    <n v="3726.04"/>
    <n v="-0.52644562333989597"/>
  </r>
  <r>
    <x v="8"/>
    <x v="122"/>
    <s v="Pierce"/>
    <n v="2"/>
    <n v="3"/>
    <n v="-1"/>
    <n v="3"/>
    <n v="0"/>
    <n v="0"/>
    <n v="2235.9398673740002"/>
    <n v="2235.94"/>
    <n v="1.32625999867741E-4"/>
  </r>
  <r>
    <x v="8"/>
    <x v="123"/>
    <s v="Wayne"/>
    <n v="3"/>
    <n v="5"/>
    <n v="-2"/>
    <n v="5"/>
    <n v="0"/>
    <n v="-1"/>
    <n v="3726.5664456233399"/>
    <n v="3726.57"/>
    <n v="3.5543766603041201E-3"/>
  </r>
  <r>
    <x v="8"/>
    <x v="124"/>
    <s v="Glynn"/>
    <n v="7"/>
    <n v="11"/>
    <n v="-4"/>
    <n v="11"/>
    <n v="0"/>
    <n v="-8"/>
    <n v="8198.4461803713493"/>
    <n v="8198.4500000000007"/>
    <n v="3.8196286513994E-3"/>
  </r>
  <r>
    <x v="8"/>
    <x v="125"/>
    <s v="Jeff Davis"/>
    <n v="4"/>
    <n v="4"/>
    <n v="0"/>
    <n v="4"/>
    <n v="0"/>
    <n v="2"/>
    <n v="2981.2531564986698"/>
    <n v="2981.25"/>
    <n v="-3.1564986697958401E-3"/>
  </r>
  <r>
    <x v="8"/>
    <x v="126"/>
    <s v="Long"/>
    <n v="7"/>
    <n v="13"/>
    <n v="-6"/>
    <n v="5"/>
    <n v="8"/>
    <n v="-16"/>
    <n v="3726.5664456233399"/>
    <n v="3726.57"/>
    <n v="3.5543766603041201E-3"/>
  </r>
  <r>
    <x v="8"/>
    <x v="127"/>
    <s v="Chatham"/>
    <n v="30"/>
    <n v="46"/>
    <n v="-16"/>
    <n v="46"/>
    <n v="0"/>
    <n v="-4"/>
    <n v="34284.411299734697"/>
    <n v="34284.410000000003"/>
    <n v="-1.29973469302058E-3"/>
  </r>
  <r>
    <x v="9"/>
    <x v="35"/>
    <s v="Morgan"/>
    <n v="2"/>
    <n v="3"/>
    <n v="-1"/>
    <n v="4"/>
    <n v="-1"/>
    <n v="-2"/>
    <n v="2981.2531564986698"/>
    <n v="2939.65"/>
    <n v="-41.603156498669698"/>
  </r>
  <r>
    <x v="9"/>
    <x v="128"/>
    <s v="Jackson"/>
    <n v="8"/>
    <n v="13"/>
    <n v="-5"/>
    <n v="13"/>
    <n v="0"/>
    <n v="-2"/>
    <n v="9689.0727586206904"/>
    <n v="9689.07"/>
    <n v="-2.7586206906562399E-3"/>
  </r>
  <r>
    <x v="9"/>
    <x v="129"/>
    <s v="Greene"/>
    <n v="4"/>
    <n v="8"/>
    <n v="-4"/>
    <n v="8"/>
    <n v="0"/>
    <n v="-5"/>
    <n v="5962.5063129973396"/>
    <n v="5949.24"/>
    <n v="-13.266312997339799"/>
  </r>
  <r>
    <x v="9"/>
    <x v="130"/>
    <s v="Oglethorpe"/>
    <n v="3"/>
    <n v="4"/>
    <n v="-1"/>
    <n v="4"/>
    <n v="0"/>
    <n v="-2"/>
    <n v="2981.2531564986698"/>
    <n v="2981.25"/>
    <n v="-3.1564986697958401E-3"/>
  </r>
  <r>
    <x v="9"/>
    <x v="131"/>
    <s v="Elbert"/>
    <n v="4"/>
    <n v="7"/>
    <n v="-3"/>
    <n v="7"/>
    <n v="0"/>
    <n v="-4"/>
    <n v="5217.19302387268"/>
    <n v="4535.75"/>
    <n v="-681.44302387267999"/>
  </r>
  <r>
    <x v="9"/>
    <x v="132"/>
    <s v="Barrow"/>
    <n v="6"/>
    <n v="9"/>
    <n v="-3"/>
    <n v="9"/>
    <n v="0"/>
    <n v="-1"/>
    <n v="6707.8196021220101"/>
    <n v="6692.76"/>
    <n v="-15.059602122009901"/>
  </r>
  <r>
    <x v="9"/>
    <x v="133"/>
    <s v="Madison"/>
    <n v="5"/>
    <n v="8"/>
    <n v="-3"/>
    <n v="8"/>
    <n v="0"/>
    <n v="-3"/>
    <n v="5962.5063129973396"/>
    <n v="5960.28"/>
    <n v="-2.2263129973398499"/>
  </r>
  <r>
    <x v="9"/>
    <x v="35"/>
    <s v="Clarke"/>
    <n v="14"/>
    <n v="17"/>
    <n v="-3"/>
    <n v="16"/>
    <n v="1"/>
    <n v="-3"/>
    <n v="11925.012625994699"/>
    <n v="11925.01"/>
    <n v="-2.6259946989739499E-3"/>
  </r>
  <r>
    <x v="9"/>
    <x v="134"/>
    <s v="Walton"/>
    <n v="7"/>
    <n v="9"/>
    <n v="-2"/>
    <n v="9"/>
    <n v="0"/>
    <n v="-3"/>
    <n v="6707.8196021220101"/>
    <n v="6707.82"/>
    <n v="3.97877989598783E-4"/>
  </r>
  <r>
    <x v="9"/>
    <x v="35"/>
    <s v="Oconee"/>
    <n v="2"/>
    <n v="3"/>
    <n v="-1"/>
    <n v="4"/>
    <n v="-1"/>
    <n v="-2"/>
    <n v="2981.2531564986698"/>
    <n v="2761.93"/>
    <n v="-219.32315649866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2D75E1-B030-E840-A79B-BC5D9835D1BF}" name="PivotTable8"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158" firstHeaderRow="0" firstDataRow="1" firstDataCol="1"/>
  <pivotFields count="12">
    <pivotField axis="axisRow" showAll="0">
      <items count="11">
        <item x="0"/>
        <item x="1"/>
        <item x="2"/>
        <item x="3"/>
        <item x="4"/>
        <item x="5"/>
        <item x="6"/>
        <item x="7"/>
        <item x="8"/>
        <item x="9"/>
        <item t="default"/>
      </items>
    </pivotField>
    <pivotField axis="axisRow" showAll="0">
      <items count="136">
        <item x="11"/>
        <item x="116"/>
        <item x="0"/>
        <item x="30"/>
        <item x="49"/>
        <item x="121"/>
        <item x="33"/>
        <item x="7"/>
        <item x="54"/>
        <item x="60"/>
        <item x="22"/>
        <item x="132"/>
        <item x="6"/>
        <item x="97"/>
        <item x="106"/>
        <item x="110"/>
        <item x="112"/>
        <item x="74"/>
        <item x="46"/>
        <item x="99"/>
        <item x="109"/>
        <item x="114"/>
        <item x="23"/>
        <item x="118"/>
        <item x="8"/>
        <item x="13"/>
        <item x="4"/>
        <item x="38"/>
        <item x="39"/>
        <item x="37"/>
        <item x="32"/>
        <item x="105"/>
        <item x="104"/>
        <item x="92"/>
        <item x="87"/>
        <item x="57"/>
        <item x="44"/>
        <item x="93"/>
        <item x="12"/>
        <item x="27"/>
        <item x="36"/>
        <item x="66"/>
        <item x="95"/>
        <item x="102"/>
        <item x="34"/>
        <item x="107"/>
        <item x="131"/>
        <item x="71"/>
        <item x="85"/>
        <item x="113"/>
        <item x="126"/>
        <item x="10"/>
        <item x="47"/>
        <item x="26"/>
        <item x="2"/>
        <item x="124"/>
        <item x="68"/>
        <item x="91"/>
        <item x="14"/>
        <item x="98"/>
        <item x="29"/>
        <item x="129"/>
        <item x="31"/>
        <item x="17"/>
        <item x="18"/>
        <item x="1"/>
        <item x="61"/>
        <item x="77"/>
        <item x="25"/>
        <item x="45"/>
        <item x="51"/>
        <item x="43"/>
        <item x="56"/>
        <item x="96"/>
        <item x="128"/>
        <item x="58"/>
        <item x="125"/>
        <item x="115"/>
        <item x="75"/>
        <item x="63"/>
        <item x="55"/>
        <item x="89"/>
        <item x="111"/>
        <item x="100"/>
        <item x="72"/>
        <item x="28"/>
        <item x="78"/>
        <item x="133"/>
        <item x="80"/>
        <item x="73"/>
        <item x="120"/>
        <item x="127"/>
        <item x="41"/>
        <item x="9"/>
        <item x="67"/>
        <item x="62"/>
        <item x="35"/>
        <item x="130"/>
        <item x="53"/>
        <item x="50"/>
        <item x="15"/>
        <item x="122"/>
        <item x="3"/>
        <item x="52"/>
        <item x="16"/>
        <item x="5"/>
        <item x="79"/>
        <item x="76"/>
        <item x="94"/>
        <item x="42"/>
        <item x="21"/>
        <item x="81"/>
        <item x="82"/>
        <item x="108"/>
        <item x="84"/>
        <item x="90"/>
        <item x="88"/>
        <item x="117"/>
        <item x="19"/>
        <item x="103"/>
        <item x="86"/>
        <item x="24"/>
        <item x="134"/>
        <item x="119"/>
        <item x="70"/>
        <item x="59"/>
        <item x="123"/>
        <item x="83"/>
        <item x="40"/>
        <item x="48"/>
        <item x="65"/>
        <item x="20"/>
        <item x="64"/>
        <item x="69"/>
        <item x="101"/>
        <item t="default"/>
      </items>
    </pivotField>
    <pivotField showAll="0"/>
    <pivotField showAll="0"/>
    <pivotField showAll="0"/>
    <pivotField dataField="1" showAll="0"/>
    <pivotField showAll="0"/>
    <pivotField dataField="1" showAll="0"/>
    <pivotField dataField="1" showAll="0"/>
    <pivotField numFmtId="164" showAll="0"/>
    <pivotField numFmtId="164" showAll="0"/>
    <pivotField numFmtId="164" showAll="0"/>
  </pivotFields>
  <rowFields count="2">
    <field x="0"/>
    <field x="1"/>
  </rowFields>
  <rowItems count="155">
    <i>
      <x/>
    </i>
    <i r="1">
      <x/>
    </i>
    <i r="1">
      <x v="2"/>
    </i>
    <i r="1">
      <x v="7"/>
    </i>
    <i r="1">
      <x v="12"/>
    </i>
    <i r="1">
      <x v="24"/>
    </i>
    <i r="1">
      <x v="25"/>
    </i>
    <i r="1">
      <x v="26"/>
    </i>
    <i r="1">
      <x v="38"/>
    </i>
    <i r="1">
      <x v="51"/>
    </i>
    <i r="1">
      <x v="54"/>
    </i>
    <i r="1">
      <x v="58"/>
    </i>
    <i r="1">
      <x v="65"/>
    </i>
    <i r="1">
      <x v="93"/>
    </i>
    <i r="1">
      <x v="100"/>
    </i>
    <i r="1">
      <x v="102"/>
    </i>
    <i r="1">
      <x v="105"/>
    </i>
    <i>
      <x v="1"/>
    </i>
    <i r="1">
      <x v="10"/>
    </i>
    <i r="1">
      <x v="22"/>
    </i>
    <i r="1">
      <x v="39"/>
    </i>
    <i r="1">
      <x v="53"/>
    </i>
    <i r="1">
      <x v="63"/>
    </i>
    <i r="1">
      <x v="64"/>
    </i>
    <i r="1">
      <x v="68"/>
    </i>
    <i r="1">
      <x v="85"/>
    </i>
    <i r="1">
      <x v="104"/>
    </i>
    <i r="1">
      <x v="110"/>
    </i>
    <i r="1">
      <x v="118"/>
    </i>
    <i r="1">
      <x v="121"/>
    </i>
    <i r="1">
      <x v="131"/>
    </i>
    <i>
      <x v="2"/>
    </i>
    <i r="1">
      <x v="3"/>
    </i>
    <i r="1">
      <x v="6"/>
    </i>
    <i r="1">
      <x v="27"/>
    </i>
    <i r="1">
      <x v="28"/>
    </i>
    <i r="1">
      <x v="29"/>
    </i>
    <i r="1">
      <x v="30"/>
    </i>
    <i r="1">
      <x v="40"/>
    </i>
    <i r="1">
      <x v="44"/>
    </i>
    <i r="1">
      <x v="60"/>
    </i>
    <i r="1">
      <x v="62"/>
    </i>
    <i r="1">
      <x v="93"/>
    </i>
    <i r="1">
      <x v="96"/>
    </i>
    <i r="1">
      <x v="102"/>
    </i>
    <i>
      <x v="3"/>
    </i>
    <i r="1">
      <x v="3"/>
    </i>
    <i r="1">
      <x v="4"/>
    </i>
    <i r="1">
      <x v="18"/>
    </i>
    <i r="1">
      <x v="36"/>
    </i>
    <i r="1">
      <x v="52"/>
    </i>
    <i r="1">
      <x v="69"/>
    </i>
    <i r="1">
      <x v="71"/>
    </i>
    <i r="1">
      <x v="92"/>
    </i>
    <i r="1">
      <x v="99"/>
    </i>
    <i r="1">
      <x v="109"/>
    </i>
    <i r="1">
      <x v="128"/>
    </i>
    <i r="1">
      <x v="129"/>
    </i>
    <i>
      <x v="4"/>
    </i>
    <i r="1">
      <x v="8"/>
    </i>
    <i r="1">
      <x v="9"/>
    </i>
    <i r="1">
      <x v="35"/>
    </i>
    <i r="1">
      <x v="41"/>
    </i>
    <i r="1">
      <x v="66"/>
    </i>
    <i r="1">
      <x v="70"/>
    </i>
    <i r="1">
      <x v="72"/>
    </i>
    <i r="1">
      <x v="75"/>
    </i>
    <i r="1">
      <x v="79"/>
    </i>
    <i r="1">
      <x v="80"/>
    </i>
    <i r="1">
      <x v="94"/>
    </i>
    <i r="1">
      <x v="95"/>
    </i>
    <i r="1">
      <x v="98"/>
    </i>
    <i r="1">
      <x v="103"/>
    </i>
    <i r="1">
      <x v="125"/>
    </i>
    <i r="1">
      <x v="130"/>
    </i>
    <i r="1">
      <x v="132"/>
    </i>
    <i>
      <x v="5"/>
    </i>
    <i r="1">
      <x v="17"/>
    </i>
    <i r="1">
      <x v="22"/>
    </i>
    <i r="1">
      <x v="47"/>
    </i>
    <i r="1">
      <x v="56"/>
    </i>
    <i r="1">
      <x v="78"/>
    </i>
    <i r="1">
      <x v="84"/>
    </i>
    <i r="1">
      <x v="89"/>
    </i>
    <i r="1">
      <x v="107"/>
    </i>
    <i r="1">
      <x v="124"/>
    </i>
    <i r="1">
      <x v="133"/>
    </i>
    <i>
      <x v="6"/>
    </i>
    <i r="1">
      <x v="4"/>
    </i>
    <i r="1">
      <x v="34"/>
    </i>
    <i r="1">
      <x v="35"/>
    </i>
    <i r="1">
      <x v="48"/>
    </i>
    <i r="1">
      <x v="67"/>
    </i>
    <i r="1">
      <x v="86"/>
    </i>
    <i r="1">
      <x v="88"/>
    </i>
    <i r="1">
      <x v="106"/>
    </i>
    <i r="1">
      <x v="111"/>
    </i>
    <i r="1">
      <x v="112"/>
    </i>
    <i r="1">
      <x v="114"/>
    </i>
    <i r="1">
      <x v="120"/>
    </i>
    <i r="1">
      <x v="127"/>
    </i>
    <i>
      <x v="7"/>
    </i>
    <i r="1">
      <x v="4"/>
    </i>
    <i r="1">
      <x v="13"/>
    </i>
    <i r="1">
      <x v="19"/>
    </i>
    <i r="1">
      <x v="32"/>
    </i>
    <i r="1">
      <x v="33"/>
    </i>
    <i r="1">
      <x v="37"/>
    </i>
    <i r="1">
      <x v="42"/>
    </i>
    <i r="1">
      <x v="43"/>
    </i>
    <i r="1">
      <x v="57"/>
    </i>
    <i r="1">
      <x v="59"/>
    </i>
    <i r="1">
      <x v="73"/>
    </i>
    <i r="1">
      <x v="81"/>
    </i>
    <i r="1">
      <x v="83"/>
    </i>
    <i r="1">
      <x v="108"/>
    </i>
    <i r="1">
      <x v="115"/>
    </i>
    <i r="1">
      <x v="116"/>
    </i>
    <i r="1">
      <x v="119"/>
    </i>
    <i r="1">
      <x v="134"/>
    </i>
    <i>
      <x v="8"/>
    </i>
    <i r="1">
      <x v="1"/>
    </i>
    <i r="1">
      <x v="5"/>
    </i>
    <i r="1">
      <x v="14"/>
    </i>
    <i r="1">
      <x v="15"/>
    </i>
    <i r="1">
      <x v="16"/>
    </i>
    <i r="1">
      <x v="20"/>
    </i>
    <i r="1">
      <x v="21"/>
    </i>
    <i r="1">
      <x v="23"/>
    </i>
    <i r="1">
      <x v="31"/>
    </i>
    <i r="1">
      <x v="45"/>
    </i>
    <i r="1">
      <x v="49"/>
    </i>
    <i r="1">
      <x v="50"/>
    </i>
    <i r="1">
      <x v="55"/>
    </i>
    <i r="1">
      <x v="57"/>
    </i>
    <i r="1">
      <x v="76"/>
    </i>
    <i r="1">
      <x v="77"/>
    </i>
    <i r="1">
      <x v="82"/>
    </i>
    <i r="1">
      <x v="90"/>
    </i>
    <i r="1">
      <x v="91"/>
    </i>
    <i r="1">
      <x v="101"/>
    </i>
    <i r="1">
      <x v="113"/>
    </i>
    <i r="1">
      <x v="117"/>
    </i>
    <i r="1">
      <x v="123"/>
    </i>
    <i r="1">
      <x v="126"/>
    </i>
    <i>
      <x v="9"/>
    </i>
    <i r="1">
      <x v="11"/>
    </i>
    <i r="1">
      <x v="46"/>
    </i>
    <i r="1">
      <x v="61"/>
    </i>
    <i r="1">
      <x v="74"/>
    </i>
    <i r="1">
      <x v="87"/>
    </i>
    <i r="1">
      <x v="96"/>
    </i>
    <i r="1">
      <x v="97"/>
    </i>
    <i r="1">
      <x v="122"/>
    </i>
    <i t="grand">
      <x/>
    </i>
  </rowItems>
  <colFields count="1">
    <field x="-2"/>
  </colFields>
  <colItems count="3">
    <i>
      <x/>
    </i>
    <i i="1">
      <x v="1"/>
    </i>
    <i i="2">
      <x v="2"/>
    </i>
  </colItems>
  <dataFields count="3">
    <dataField name="Sum of PEAK vs REPORTED TOTAL VARIANCE" fld="5" baseField="0" baseItem="0"/>
    <dataField name="Sum of  REPORTED TOTAL vs OEMST VARIANCE" fld="7" baseField="0" baseItem="0"/>
    <dataField name="Sum of PEAK vs OEMST VARIANCE"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E790C8-D626-BD41-8062-B5D7CF3EDD23}" name="Table1" displayName="Table1" ref="A334:F362" headerRowCount="0" totalsRowShown="0" headerRowDxfId="74" dataDxfId="73">
  <tableColumns count="6">
    <tableColumn id="1" xr3:uid="{31734D2C-42B2-1243-A828-A449F6D70046}" name="TOTAL vs OEMST VARIANCE" headerRowDxfId="72" dataDxfId="71"/>
    <tableColumn id="2" xr3:uid="{FEB033F3-C523-1347-9667-76E337C4FF32}" name="Column1" headerRowDxfId="70" dataDxfId="69"/>
    <tableColumn id="3" xr3:uid="{C8D4EF66-FC22-9B4E-B21C-1D891FB96B1F}" name="Column2" headerRowDxfId="68" dataDxfId="67"/>
    <tableColumn id="5" xr3:uid="{9E84200C-3260-8949-A783-F58723DD25D9}" name="Column4" headerRowDxfId="66" dataDxfId="65"/>
    <tableColumn id="6" xr3:uid="{6BA13D6F-2E7F-584F-9A76-D3DA7D99EFBD}" name="Column5" headerRowDxfId="64" dataDxfId="63"/>
    <tableColumn id="7" xr3:uid="{6862B9A6-E172-E841-8482-3E6E16DC6D12}" name="Column6" headerRowDxfId="62" dataDxfId="61">
      <calculatedColumnFormula>D334-E334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4903FC-B662-364F-8821-788FB93E55BD}" name="Table2" displayName="Table2" ref="A185:F331" totalsRowShown="0" headerRowDxfId="60" dataDxfId="59">
  <autoFilter ref="A185:F331" xr:uid="{C04903FC-B662-364F-8821-788FB93E55BD}">
    <filterColumn colId="0" hiddenButton="1"/>
    <filterColumn colId="1" hiddenButton="1"/>
    <filterColumn colId="2" hiddenButton="1"/>
    <filterColumn colId="3" hiddenButton="1"/>
    <filterColumn colId="4" hiddenButton="1"/>
    <filterColumn colId="5" hiddenButton="1"/>
  </autoFilter>
  <tableColumns count="6">
    <tableColumn id="1" xr3:uid="{6FF23740-A7E7-D546-B2E7-1CE8950C2067}" name="REGION" dataDxfId="58"/>
    <tableColumn id="2" xr3:uid="{31A31363-5878-654C-9C48-F128AE43AF42}" name="AGENCY" dataDxfId="57"/>
    <tableColumn id="3" xr3:uid="{2604C1CE-DFB5-2444-8F2E-6EFD0F395276}" name="COUNTY" dataDxfId="56"/>
    <tableColumn id="5" xr3:uid="{7B19C7F1-8E31-7C4F-BF0E-FF5177516496}" name="PEAK AMBULANCE" dataDxfId="55"/>
    <tableColumn id="6" xr3:uid="{8B4737FB-5224-2C42-8E6A-2ECE396659B3}" name="REPORTED COUNT" dataDxfId="54"/>
    <tableColumn id="7" xr3:uid="{E7E70AC6-7A0D-9349-ADF6-F9A7178468CE}" name="PEAK vs REPORTED TOTAL VARIANCE" dataDxfId="53">
      <calculatedColumnFormula>D186-E186</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669A46-96C0-C84F-9F65-314CF2E9482B}" name="Table5" displayName="Table5" ref="A172:L182" totalsRowShown="0" headerRowDxfId="52">
  <autoFilter ref="A172:L182" xr:uid="{C3669A46-96C0-C84F-9F65-314CF2E948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B92B924-387D-7E44-AB40-9C33562DEBDD}" name="REGION" dataDxfId="51"/>
    <tableColumn id="2" xr3:uid="{11E172A7-9694-124A-8304-3CBAE8A5E864}" name="AGENCY" dataDxfId="50"/>
    <tableColumn id="3" xr3:uid="{04228EB0-3974-DC4E-ADDD-F91DF27FC0F9}" name="COUNTY" dataDxfId="49"/>
    <tableColumn id="5" xr3:uid="{CD63CC88-0251-EF46-9F38-DEB128390976}" name="PEAK AMBULANCE" dataDxfId="48"/>
    <tableColumn id="6" xr3:uid="{51CC4D5C-11EA-BC44-8E9C-B766BD2796BE}" name="REPORTED COUNT" dataDxfId="47"/>
    <tableColumn id="7" xr3:uid="{1B7465CB-748F-F74F-BD56-AF58C6F4C1F2}" name="PEAK vs REPORTED TOTAL VARIANCE" dataDxfId="46"/>
    <tableColumn id="8" xr3:uid="{AD2C7B0C-EBCF-D74A-BDB6-1E1A0F40CA69}" name="OEMST AMBULANCE COUNTS" dataDxfId="45"/>
    <tableColumn id="9" xr3:uid="{8EACCFC9-C9D2-0346-97F8-2ED34CE048E3}" name=" REPORTED TOTAL vs OEMST VARIANCE" dataDxfId="44"/>
    <tableColumn id="4" xr3:uid="{205C47BC-9BBF-A04B-83EB-517974E9ABB9}" name="PEAK vs OEMST VARIANCE" dataDxfId="43"/>
    <tableColumn id="10" xr3:uid="{BFAFEAA8-2EBE-5041-86A2-C2EB933B169D}" name="TOTAL ELIGIBLE" dataDxfId="42"/>
    <tableColumn id="11" xr3:uid="{6046D281-1361-FB4D-BD58-F66E82F784A8}" name="TOTAL PAYMENT" dataDxfId="41"/>
    <tableColumn id="12" xr3:uid="{2DAC3973-40D3-A64C-9932-7F66D95DDFE4}" name="VARIANCE" dataDxfId="4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02F793-62B4-7145-89EB-D6B42CA8F9F8}" name="Table3" displayName="Table3" ref="A1:N167" totalsRowShown="0" headerRowDxfId="39" dataDxfId="38" tableBorderDxfId="37">
  <autoFilter ref="A1:N167" xr:uid="{4F02F793-62B4-7145-89EB-D6B42CA8F9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15E1B7E-E8E4-DD42-963A-C7D1609690A3}" name="REGION" dataDxfId="36"/>
    <tableColumn id="2" xr3:uid="{F798D39B-40B9-7147-81D5-C397098A9397}" name="AGENCY" dataDxfId="35"/>
    <tableColumn id="3" xr3:uid="{8D729E56-92D0-904B-A4EB-6F0B961BFECA}" name="COUNTY" dataDxfId="34"/>
    <tableColumn id="4" xr3:uid="{1F20302C-934E-BD41-A2C8-5F314EA54777}" name="PEAK AMBULANCE" dataDxfId="33"/>
    <tableColumn id="5" xr3:uid="{814EE926-F96B-A34A-99EF-B2C9DCC45AED}" name="REPORTED COUNT" dataDxfId="32"/>
    <tableColumn id="6" xr3:uid="{15C0BDA4-F60A-6049-9816-4DA94C79A20A}" name="PEAK vs REPORTED TOTAL VARIANCE" dataDxfId="31"/>
    <tableColumn id="7" xr3:uid="{078AFBCC-D93E-F444-8119-7800274E073E}" name="OEMST AMBULANCE COUNTS" dataDxfId="30"/>
    <tableColumn id="8" xr3:uid="{C289D252-AAB7-794F-AF21-88526D02AE34}" name=" REPORTED TOTAL vs OEMST VARIANCE" dataDxfId="29"/>
    <tableColumn id="9" xr3:uid="{2911C947-FFE6-C640-AB77-94FC39C7A2D8}" name="PEAK vs OEMST VARIANCE" dataDxfId="28"/>
    <tableColumn id="10" xr3:uid="{E9B13ED8-4F9C-F840-91F6-BB7C6AEB30C6}" name="TOTAL ELIGIBLE" dataDxfId="27"/>
    <tableColumn id="11" xr3:uid="{C28E8E25-C79B-154D-9695-DA062F940F9A}" name="TOTAL PAYMENT" dataDxfId="26"/>
    <tableColumn id="12" xr3:uid="{D2D29063-5300-8F43-AC4E-8F6CD0E06DD3}" name="VARIANCE" dataDxfId="25"/>
    <tableColumn id="13" xr3:uid="{4992FCD9-5128-0B43-8A46-F29919DED538}" name="EQUIPMENT PURCHASED" dataDxfId="24"/>
    <tableColumn id="14" xr3:uid="{80D15848-BF1D-9648-8308-9E0EBE5FBE8D}" name="Column1" dataDxfId="2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149950-0BD0-CC4F-B236-AB4A574464D3}" name="Table4" displayName="Table4" ref="A367:F503" totalsRowShown="0" headerRowDxfId="22" dataDxfId="20" headerRowBorderDxfId="21" tableBorderDxfId="19" totalsRowBorderDxfId="18">
  <autoFilter ref="A367:F503" xr:uid="{30149950-0BD0-CC4F-B236-AB4A574464D3}">
    <filterColumn colId="0" hiddenButton="1"/>
    <filterColumn colId="1" hiddenButton="1"/>
    <filterColumn colId="2" hiddenButton="1"/>
    <filterColumn colId="3" hiddenButton="1"/>
    <filterColumn colId="4" hiddenButton="1"/>
    <filterColumn colId="5" hiddenButton="1"/>
  </autoFilter>
  <tableColumns count="6">
    <tableColumn id="1" xr3:uid="{3DAC3C98-39EC-554E-8775-AFEFB06DD4EE}" name="REGION" dataDxfId="17"/>
    <tableColumn id="2" xr3:uid="{B2FF76D9-6215-294A-9293-DBD500209EB4}" name="AGENCY" dataDxfId="16"/>
    <tableColumn id="3" xr3:uid="{48042A4B-A6A4-E84A-89F5-0070E18289E5}" name="COUNTY" dataDxfId="15"/>
    <tableColumn id="4" xr3:uid="{47CE0393-B1EA-3A4F-98CF-D65D02C95E58}" name="PEAK AMBULANCE" dataDxfId="14"/>
    <tableColumn id="5" xr3:uid="{09608203-47F2-544C-A548-201D9F6A584F}" name="OEMST AMBULANCE COUNTS" dataDxfId="13"/>
    <tableColumn id="6" xr3:uid="{5818FE5D-71BB-1149-918C-97F8042EC92E}" name="PEAK vs OEMST VARIANCE"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A18ECC-E0EA-7E47-A1B7-D79833F49727}" name="Table37" displayName="Table37" ref="A1:I26" totalsRowShown="0" headerRowDxfId="11" dataDxfId="10" tableBorderDxfId="9">
  <autoFilter ref="A1:I26" xr:uid="{D7A18ECC-E0EA-7E47-A1B7-D79833F49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F54B256-B239-FC48-B135-A9DC46FF7836}" name="REGION" dataDxfId="8"/>
    <tableColumn id="2" xr3:uid="{4143E96B-CD2F-A843-954C-A42B37C92913}" name="AGENCY" dataDxfId="7"/>
    <tableColumn id="3" xr3:uid="{A4B2D404-D633-4644-9E1A-FC606708E53A}" name="COUNTY" dataDxfId="6"/>
    <tableColumn id="4" xr3:uid="{8E19D4F8-26B7-9A48-82D3-046C5E1B4D29}" name="PEAK AMBULANCE" dataDxfId="5"/>
    <tableColumn id="5" xr3:uid="{56397707-0110-054D-B041-704202E78775}" name="REPORTED COUNT" dataDxfId="4"/>
    <tableColumn id="6" xr3:uid="{64CD66F1-973D-8A42-80C9-BFBBF159CB3B}" name="PEAK vs REPORTED TOTAL VARIANCE" dataDxfId="3"/>
    <tableColumn id="7" xr3:uid="{A7088C10-2A5B-6A40-86DA-6C0D679117ED}" name="OEMST AMBULANCE COUNTS" dataDxfId="2"/>
    <tableColumn id="8" xr3:uid="{0765DD49-76B2-8045-9861-04B79CBC9571}" name=" REPORTED TOTAL vs OEMST VARIANCE" dataDxfId="1"/>
    <tableColumn id="9" xr3:uid="{A91D68C1-2580-7440-A7A4-FAE035E3774C}" name="PEAK vs OEMST VARI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6"/>
  <sheetViews>
    <sheetView showGridLines="0" tabSelected="1" topLeftCell="A2" zoomScale="150" zoomScaleNormal="150" workbookViewId="0">
      <selection activeCell="C4" sqref="C4"/>
    </sheetView>
  </sheetViews>
  <sheetFormatPr baseColWidth="10" defaultColWidth="8.83203125" defaultRowHeight="15" x14ac:dyDescent="0.2"/>
  <cols>
    <col min="1" max="1" width="3.83203125" customWidth="1"/>
    <col min="2" max="2" width="33.33203125" bestFit="1" customWidth="1"/>
    <col min="3" max="3" width="4.1640625" bestFit="1" customWidth="1"/>
    <col min="4" max="4" width="16.33203125" bestFit="1" customWidth="1"/>
    <col min="5" max="5" width="20" customWidth="1"/>
  </cols>
  <sheetData>
    <row r="1" spans="2:4" ht="21" x14ac:dyDescent="0.25">
      <c r="B1" s="52" t="s">
        <v>446</v>
      </c>
      <c r="C1" s="52"/>
      <c r="D1" s="52"/>
    </row>
    <row r="2" spans="2:4" ht="16" x14ac:dyDescent="0.2">
      <c r="B2" s="4"/>
      <c r="C2" s="4"/>
      <c r="D2" s="5"/>
    </row>
    <row r="3" spans="2:4" ht="16" x14ac:dyDescent="0.2">
      <c r="B3" s="4"/>
      <c r="C3" s="4"/>
      <c r="D3" s="5"/>
    </row>
    <row r="4" spans="2:4" ht="19" x14ac:dyDescent="0.25">
      <c r="B4" s="6" t="s">
        <v>447</v>
      </c>
      <c r="C4" s="4"/>
      <c r="D4" s="7">
        <v>1123932.44</v>
      </c>
    </row>
    <row r="5" spans="2:4" ht="16" x14ac:dyDescent="0.2">
      <c r="B5" s="4" t="s">
        <v>448</v>
      </c>
      <c r="C5" s="4">
        <v>165</v>
      </c>
      <c r="D5" s="5">
        <v>1089549.06</v>
      </c>
    </row>
    <row r="6" spans="2:4" ht="16" x14ac:dyDescent="0.2">
      <c r="B6" s="4" t="s">
        <v>449</v>
      </c>
      <c r="C6" s="4">
        <v>50</v>
      </c>
      <c r="D6" s="5">
        <v>14259.94</v>
      </c>
    </row>
    <row r="7" spans="2:4" ht="16" x14ac:dyDescent="0.2">
      <c r="B7" s="4" t="s">
        <v>450</v>
      </c>
      <c r="C7" s="4">
        <v>9</v>
      </c>
      <c r="D7" s="5">
        <v>20123.46</v>
      </c>
    </row>
    <row r="8" spans="2:4" ht="16" x14ac:dyDescent="0.2">
      <c r="B8" s="8" t="s">
        <v>451</v>
      </c>
      <c r="C8" s="8"/>
      <c r="D8" s="9">
        <v>34383.4</v>
      </c>
    </row>
    <row r="9" spans="2:4" ht="16" x14ac:dyDescent="0.2">
      <c r="B9" s="4"/>
      <c r="C9" s="4"/>
      <c r="D9" s="5"/>
    </row>
    <row r="10" spans="2:4" ht="16" x14ac:dyDescent="0.2">
      <c r="B10" s="4"/>
      <c r="C10" s="4"/>
      <c r="D10" s="5"/>
    </row>
    <row r="11" spans="2:4" ht="19" x14ac:dyDescent="0.25">
      <c r="B11" s="6" t="s">
        <v>452</v>
      </c>
      <c r="C11" s="4"/>
      <c r="D11" s="5"/>
    </row>
    <row r="12" spans="2:4" ht="16" x14ac:dyDescent="0.2">
      <c r="B12" s="4" t="s">
        <v>453</v>
      </c>
      <c r="C12" s="4">
        <v>138</v>
      </c>
      <c r="D12" s="10">
        <v>0.83</v>
      </c>
    </row>
    <row r="13" spans="2:4" ht="16" x14ac:dyDescent="0.2">
      <c r="B13" s="4" t="s">
        <v>454</v>
      </c>
      <c r="C13" s="4">
        <v>11</v>
      </c>
      <c r="D13" s="10">
        <v>7.0000000000000007E-2</v>
      </c>
    </row>
    <row r="14" spans="2:4" ht="16" x14ac:dyDescent="0.2">
      <c r="B14" s="4" t="s">
        <v>455</v>
      </c>
      <c r="C14" s="4">
        <v>16</v>
      </c>
      <c r="D14" s="10">
        <v>0.1</v>
      </c>
    </row>
    <row r="15" spans="2:4" ht="16" x14ac:dyDescent="0.2">
      <c r="B15" s="4"/>
      <c r="C15" s="4"/>
      <c r="D15" s="5"/>
    </row>
    <row r="16" spans="2:4" ht="19" x14ac:dyDescent="0.25">
      <c r="B16" s="6" t="s">
        <v>456</v>
      </c>
      <c r="C16" s="4"/>
      <c r="D16" s="5"/>
    </row>
    <row r="17" spans="2:4" ht="16" x14ac:dyDescent="0.2">
      <c r="B17" s="4" t="s">
        <v>483</v>
      </c>
      <c r="C17" s="4">
        <v>20</v>
      </c>
      <c r="D17" s="10">
        <v>0.12</v>
      </c>
    </row>
    <row r="18" spans="2:4" ht="16" x14ac:dyDescent="0.2">
      <c r="B18" s="4" t="s">
        <v>457</v>
      </c>
      <c r="C18" s="4">
        <v>144</v>
      </c>
      <c r="D18" s="10">
        <v>0.87</v>
      </c>
    </row>
    <row r="19" spans="2:4" ht="16" x14ac:dyDescent="0.2">
      <c r="B19" s="4" t="s">
        <v>458</v>
      </c>
      <c r="C19" s="4">
        <v>1</v>
      </c>
      <c r="D19" s="10">
        <v>0.01</v>
      </c>
    </row>
    <row r="20" spans="2:4" ht="16" x14ac:dyDescent="0.2">
      <c r="B20" s="4"/>
      <c r="C20" s="4"/>
      <c r="D20" s="5"/>
    </row>
    <row r="21" spans="2:4" ht="19" x14ac:dyDescent="0.25">
      <c r="B21" s="6" t="s">
        <v>459</v>
      </c>
      <c r="C21" s="4"/>
      <c r="D21" s="5"/>
    </row>
    <row r="22" spans="2:4" ht="16" x14ac:dyDescent="0.2">
      <c r="B22" s="4" t="s">
        <v>460</v>
      </c>
      <c r="C22" s="4">
        <v>34</v>
      </c>
      <c r="D22" s="10">
        <v>0.21</v>
      </c>
    </row>
    <row r="23" spans="2:4" ht="16" x14ac:dyDescent="0.2">
      <c r="B23" s="4" t="s">
        <v>461</v>
      </c>
      <c r="C23" s="4">
        <v>80</v>
      </c>
      <c r="D23" s="10">
        <v>0.48</v>
      </c>
    </row>
    <row r="24" spans="2:4" ht="16" x14ac:dyDescent="0.2">
      <c r="B24" s="4" t="s">
        <v>462</v>
      </c>
      <c r="C24" s="4">
        <v>21</v>
      </c>
      <c r="D24" s="10">
        <v>0.13</v>
      </c>
    </row>
    <row r="25" spans="2:4" ht="16" x14ac:dyDescent="0.2">
      <c r="B25" s="4" t="s">
        <v>463</v>
      </c>
      <c r="C25" s="4">
        <v>7</v>
      </c>
      <c r="D25" s="10">
        <v>0.04</v>
      </c>
    </row>
    <row r="26" spans="2:4" ht="16" x14ac:dyDescent="0.2">
      <c r="B26" s="4" t="s">
        <v>469</v>
      </c>
      <c r="C26" s="4">
        <v>2</v>
      </c>
      <c r="D26" s="10">
        <v>0.01</v>
      </c>
    </row>
  </sheetData>
  <mergeCells count="1">
    <mergeCell ref="B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EBE99-0838-B54C-AAA8-7D0159A33CBA}">
  <dimension ref="A3:D158"/>
  <sheetViews>
    <sheetView workbookViewId="0">
      <selection activeCell="A3" sqref="A3"/>
    </sheetView>
  </sheetViews>
  <sheetFormatPr baseColWidth="10" defaultRowHeight="15" x14ac:dyDescent="0.2"/>
  <cols>
    <col min="1" max="1" width="54.1640625" bestFit="1" customWidth="1"/>
    <col min="2" max="2" width="34.83203125" bestFit="1" customWidth="1"/>
    <col min="3" max="3" width="36.5" bestFit="1" customWidth="1"/>
    <col min="4" max="4" width="27" bestFit="1" customWidth="1"/>
  </cols>
  <sheetData>
    <row r="3" spans="1:4" x14ac:dyDescent="0.2">
      <c r="A3" s="13" t="s">
        <v>466</v>
      </c>
      <c r="B3" t="s">
        <v>478</v>
      </c>
      <c r="C3" t="s">
        <v>479</v>
      </c>
      <c r="D3" t="s">
        <v>480</v>
      </c>
    </row>
    <row r="4" spans="1:4" x14ac:dyDescent="0.2">
      <c r="A4" s="14">
        <v>1</v>
      </c>
      <c r="B4">
        <v>-76</v>
      </c>
      <c r="C4">
        <v>19</v>
      </c>
      <c r="D4">
        <v>-57</v>
      </c>
    </row>
    <row r="5" spans="1:4" x14ac:dyDescent="0.2">
      <c r="A5" s="49" t="s">
        <v>42</v>
      </c>
      <c r="B5">
        <v>-3</v>
      </c>
      <c r="C5">
        <v>0</v>
      </c>
      <c r="D5">
        <v>0</v>
      </c>
    </row>
    <row r="6" spans="1:4" x14ac:dyDescent="0.2">
      <c r="A6" s="49" t="s">
        <v>39</v>
      </c>
      <c r="B6">
        <v>-3</v>
      </c>
      <c r="C6">
        <v>0</v>
      </c>
      <c r="D6">
        <v>-8</v>
      </c>
    </row>
    <row r="7" spans="1:4" x14ac:dyDescent="0.2">
      <c r="A7" s="49" t="s">
        <v>16</v>
      </c>
      <c r="B7">
        <v>-8</v>
      </c>
      <c r="C7">
        <v>0</v>
      </c>
      <c r="D7">
        <v>-11</v>
      </c>
    </row>
    <row r="8" spans="1:4" x14ac:dyDescent="0.2">
      <c r="A8" s="49" t="s">
        <v>11</v>
      </c>
      <c r="B8">
        <v>0</v>
      </c>
      <c r="C8">
        <v>0</v>
      </c>
      <c r="D8">
        <v>-6</v>
      </c>
    </row>
    <row r="9" spans="1:4" x14ac:dyDescent="0.2">
      <c r="A9" s="49" t="s">
        <v>19</v>
      </c>
      <c r="B9">
        <v>-8</v>
      </c>
      <c r="C9">
        <v>0</v>
      </c>
      <c r="D9">
        <v>-2</v>
      </c>
    </row>
    <row r="10" spans="1:4" x14ac:dyDescent="0.2">
      <c r="A10" s="49" t="s">
        <v>25</v>
      </c>
      <c r="B10">
        <v>-6</v>
      </c>
      <c r="C10">
        <v>0</v>
      </c>
      <c r="D10">
        <v>0</v>
      </c>
    </row>
    <row r="11" spans="1:4" x14ac:dyDescent="0.2">
      <c r="A11" s="49" t="s">
        <v>50</v>
      </c>
      <c r="B11">
        <v>0</v>
      </c>
      <c r="C11">
        <v>0</v>
      </c>
      <c r="D11">
        <v>-3</v>
      </c>
    </row>
    <row r="12" spans="1:4" x14ac:dyDescent="0.2">
      <c r="A12" s="49" t="s">
        <v>22</v>
      </c>
      <c r="B12">
        <v>-3</v>
      </c>
      <c r="C12">
        <v>0</v>
      </c>
      <c r="D12">
        <v>0</v>
      </c>
    </row>
    <row r="13" spans="1:4" x14ac:dyDescent="0.2">
      <c r="A13" s="49" t="s">
        <v>26</v>
      </c>
      <c r="B13">
        <v>-2</v>
      </c>
      <c r="C13">
        <v>0</v>
      </c>
      <c r="D13">
        <v>-9</v>
      </c>
    </row>
    <row r="14" spans="1:4" x14ac:dyDescent="0.2">
      <c r="A14" s="49" t="s">
        <v>33</v>
      </c>
      <c r="B14">
        <v>-3</v>
      </c>
      <c r="C14">
        <v>1</v>
      </c>
      <c r="D14">
        <v>-1</v>
      </c>
    </row>
    <row r="15" spans="1:4" x14ac:dyDescent="0.2">
      <c r="A15" s="49" t="s">
        <v>36</v>
      </c>
      <c r="B15">
        <v>-4</v>
      </c>
      <c r="C15">
        <v>0</v>
      </c>
      <c r="D15">
        <v>0</v>
      </c>
    </row>
    <row r="16" spans="1:4" x14ac:dyDescent="0.2">
      <c r="A16" s="49" t="s">
        <v>53</v>
      </c>
      <c r="B16">
        <v>0</v>
      </c>
      <c r="C16">
        <v>-3</v>
      </c>
      <c r="D16">
        <v>-1</v>
      </c>
    </row>
    <row r="17" spans="1:4" x14ac:dyDescent="0.2">
      <c r="A17" s="49" t="s">
        <v>8</v>
      </c>
      <c r="B17">
        <v>-2</v>
      </c>
      <c r="C17">
        <v>0</v>
      </c>
      <c r="D17">
        <v>-8</v>
      </c>
    </row>
    <row r="18" spans="1:4" x14ac:dyDescent="0.2">
      <c r="A18" s="49" t="s">
        <v>46</v>
      </c>
      <c r="B18">
        <v>-4</v>
      </c>
      <c r="C18">
        <v>0</v>
      </c>
      <c r="D18">
        <v>0</v>
      </c>
    </row>
    <row r="19" spans="1:4" x14ac:dyDescent="0.2">
      <c r="A19" s="49" t="s">
        <v>13</v>
      </c>
      <c r="B19">
        <v>-21</v>
      </c>
      <c r="C19">
        <v>21</v>
      </c>
      <c r="D19">
        <v>-2</v>
      </c>
    </row>
    <row r="20" spans="1:4" x14ac:dyDescent="0.2">
      <c r="A20" s="49" t="s">
        <v>31</v>
      </c>
      <c r="B20">
        <v>-9</v>
      </c>
      <c r="C20">
        <v>0</v>
      </c>
      <c r="D20">
        <v>-6</v>
      </c>
    </row>
    <row r="21" spans="1:4" x14ac:dyDescent="0.2">
      <c r="A21" s="14">
        <v>2</v>
      </c>
      <c r="B21">
        <v>-34</v>
      </c>
      <c r="C21">
        <v>0</v>
      </c>
      <c r="D21">
        <v>-34</v>
      </c>
    </row>
    <row r="22" spans="1:4" x14ac:dyDescent="0.2">
      <c r="A22" s="49" t="s">
        <v>56</v>
      </c>
      <c r="B22">
        <v>0</v>
      </c>
      <c r="C22">
        <v>0</v>
      </c>
      <c r="D22">
        <v>-3</v>
      </c>
    </row>
    <row r="23" spans="1:4" x14ac:dyDescent="0.2">
      <c r="A23" s="49" t="s">
        <v>62</v>
      </c>
      <c r="B23">
        <v>0</v>
      </c>
      <c r="C23">
        <v>0</v>
      </c>
      <c r="D23">
        <v>-3</v>
      </c>
    </row>
    <row r="24" spans="1:4" x14ac:dyDescent="0.2">
      <c r="A24" s="49" t="s">
        <v>59</v>
      </c>
      <c r="B24">
        <v>-3</v>
      </c>
      <c r="C24">
        <v>0</v>
      </c>
      <c r="D24">
        <v>-3</v>
      </c>
    </row>
    <row r="25" spans="1:4" x14ac:dyDescent="0.2">
      <c r="A25" s="49" t="s">
        <v>67</v>
      </c>
      <c r="B25">
        <v>-3</v>
      </c>
      <c r="C25">
        <v>0</v>
      </c>
      <c r="D25">
        <v>-2</v>
      </c>
    </row>
    <row r="26" spans="1:4" x14ac:dyDescent="0.2">
      <c r="A26" s="49" t="s">
        <v>70</v>
      </c>
      <c r="B26">
        <v>-4</v>
      </c>
      <c r="C26">
        <v>0</v>
      </c>
      <c r="D26">
        <v>-6</v>
      </c>
    </row>
    <row r="27" spans="1:4" x14ac:dyDescent="0.2">
      <c r="A27" s="49" t="s">
        <v>73</v>
      </c>
      <c r="B27">
        <v>-6</v>
      </c>
      <c r="C27">
        <v>0</v>
      </c>
      <c r="D27">
        <v>-5</v>
      </c>
    </row>
    <row r="28" spans="1:4" x14ac:dyDescent="0.2">
      <c r="A28" s="49" t="s">
        <v>76</v>
      </c>
      <c r="B28">
        <v>0</v>
      </c>
      <c r="C28">
        <v>0</v>
      </c>
      <c r="D28">
        <v>-3</v>
      </c>
    </row>
    <row r="29" spans="1:4" x14ac:dyDescent="0.2">
      <c r="A29" s="49" t="s">
        <v>79</v>
      </c>
      <c r="B29">
        <v>-3</v>
      </c>
      <c r="C29">
        <v>0</v>
      </c>
      <c r="D29">
        <v>0</v>
      </c>
    </row>
    <row r="30" spans="1:4" x14ac:dyDescent="0.2">
      <c r="A30" s="49" t="s">
        <v>82</v>
      </c>
      <c r="B30">
        <v>-5</v>
      </c>
      <c r="C30">
        <v>0</v>
      </c>
      <c r="D30">
        <v>-4</v>
      </c>
    </row>
    <row r="31" spans="1:4" x14ac:dyDescent="0.2">
      <c r="A31" s="49" t="s">
        <v>85</v>
      </c>
      <c r="B31">
        <v>-3</v>
      </c>
      <c r="C31">
        <v>0</v>
      </c>
      <c r="D31">
        <v>-2</v>
      </c>
    </row>
    <row r="32" spans="1:4" x14ac:dyDescent="0.2">
      <c r="A32" s="49" t="s">
        <v>88</v>
      </c>
      <c r="B32">
        <v>-2</v>
      </c>
      <c r="C32">
        <v>0</v>
      </c>
      <c r="D32">
        <v>-3</v>
      </c>
    </row>
    <row r="33" spans="1:4" x14ac:dyDescent="0.2">
      <c r="A33" s="49" t="s">
        <v>91</v>
      </c>
      <c r="B33">
        <v>-3</v>
      </c>
      <c r="C33">
        <v>0</v>
      </c>
      <c r="D33">
        <v>0</v>
      </c>
    </row>
    <row r="34" spans="1:4" x14ac:dyDescent="0.2">
      <c r="A34" s="49" t="s">
        <v>94</v>
      </c>
      <c r="B34">
        <v>-2</v>
      </c>
      <c r="C34">
        <v>0</v>
      </c>
      <c r="D34">
        <v>0</v>
      </c>
    </row>
    <row r="35" spans="1:4" x14ac:dyDescent="0.2">
      <c r="A35" s="14">
        <v>3</v>
      </c>
      <c r="B35">
        <v>-144</v>
      </c>
      <c r="C35">
        <v>-3</v>
      </c>
      <c r="D35">
        <v>-147</v>
      </c>
    </row>
    <row r="36" spans="1:4" x14ac:dyDescent="0.2">
      <c r="A36" s="49" t="s">
        <v>109</v>
      </c>
      <c r="B36">
        <v>-28</v>
      </c>
      <c r="C36">
        <v>0</v>
      </c>
      <c r="D36">
        <v>-28</v>
      </c>
    </row>
    <row r="37" spans="1:4" x14ac:dyDescent="0.2">
      <c r="A37" s="49" t="s">
        <v>114</v>
      </c>
      <c r="B37">
        <v>-3</v>
      </c>
      <c r="C37">
        <v>-2</v>
      </c>
      <c r="D37">
        <v>-5</v>
      </c>
    </row>
    <row r="38" spans="1:4" x14ac:dyDescent="0.2">
      <c r="A38" s="49" t="s">
        <v>97</v>
      </c>
      <c r="B38">
        <v>-2</v>
      </c>
      <c r="C38">
        <v>0</v>
      </c>
      <c r="D38">
        <v>-2</v>
      </c>
    </row>
    <row r="39" spans="1:4" x14ac:dyDescent="0.2">
      <c r="A39" s="49" t="s">
        <v>118</v>
      </c>
      <c r="B39">
        <v>-1</v>
      </c>
      <c r="C39">
        <v>0</v>
      </c>
      <c r="D39">
        <v>-1</v>
      </c>
    </row>
    <row r="40" spans="1:4" x14ac:dyDescent="0.2">
      <c r="A40" s="49" t="s">
        <v>100</v>
      </c>
      <c r="B40">
        <v>-1</v>
      </c>
      <c r="C40">
        <v>0</v>
      </c>
      <c r="D40">
        <v>-2</v>
      </c>
    </row>
    <row r="41" spans="1:4" x14ac:dyDescent="0.2">
      <c r="A41" s="49" t="s">
        <v>102</v>
      </c>
      <c r="B41">
        <v>-9</v>
      </c>
      <c r="C41">
        <v>0</v>
      </c>
      <c r="D41">
        <v>-9</v>
      </c>
    </row>
    <row r="42" spans="1:4" x14ac:dyDescent="0.2">
      <c r="A42" s="49" t="s">
        <v>106</v>
      </c>
      <c r="B42">
        <v>-2</v>
      </c>
      <c r="C42">
        <v>0</v>
      </c>
      <c r="D42">
        <v>-3</v>
      </c>
    </row>
    <row r="43" spans="1:4" x14ac:dyDescent="0.2">
      <c r="A43" s="49" t="s">
        <v>111</v>
      </c>
      <c r="B43">
        <v>-5</v>
      </c>
      <c r="C43">
        <v>0</v>
      </c>
      <c r="D43">
        <v>-5</v>
      </c>
    </row>
    <row r="44" spans="1:4" x14ac:dyDescent="0.2">
      <c r="A44" s="49" t="s">
        <v>120</v>
      </c>
      <c r="B44">
        <v>-53</v>
      </c>
      <c r="C44">
        <v>0</v>
      </c>
      <c r="D44">
        <v>-53</v>
      </c>
    </row>
    <row r="45" spans="1:4" x14ac:dyDescent="0.2">
      <c r="A45" s="49" t="s">
        <v>122</v>
      </c>
      <c r="B45">
        <v>-15</v>
      </c>
      <c r="C45">
        <v>-1</v>
      </c>
      <c r="D45">
        <v>-16</v>
      </c>
    </row>
    <row r="46" spans="1:4" x14ac:dyDescent="0.2">
      <c r="A46" s="49" t="s">
        <v>8</v>
      </c>
      <c r="B46">
        <v>-13</v>
      </c>
      <c r="C46">
        <v>0</v>
      </c>
      <c r="D46">
        <v>-1</v>
      </c>
    </row>
    <row r="47" spans="1:4" x14ac:dyDescent="0.2">
      <c r="A47" s="49" t="s">
        <v>125</v>
      </c>
      <c r="B47">
        <v>-5</v>
      </c>
      <c r="C47">
        <v>0</v>
      </c>
      <c r="D47">
        <v>-15</v>
      </c>
    </row>
    <row r="48" spans="1:4" x14ac:dyDescent="0.2">
      <c r="A48" s="49" t="s">
        <v>13</v>
      </c>
      <c r="B48">
        <v>-7</v>
      </c>
      <c r="C48">
        <v>0</v>
      </c>
      <c r="D48">
        <v>-7</v>
      </c>
    </row>
    <row r="49" spans="1:4" x14ac:dyDescent="0.2">
      <c r="A49" s="14">
        <v>4</v>
      </c>
      <c r="B49">
        <v>-57</v>
      </c>
      <c r="C49">
        <v>3</v>
      </c>
      <c r="D49">
        <v>-54</v>
      </c>
    </row>
    <row r="50" spans="1:4" x14ac:dyDescent="0.2">
      <c r="A50" s="49" t="s">
        <v>109</v>
      </c>
      <c r="B50">
        <v>-12</v>
      </c>
      <c r="C50">
        <v>0</v>
      </c>
      <c r="D50">
        <v>-12</v>
      </c>
    </row>
    <row r="51" spans="1:4" x14ac:dyDescent="0.2">
      <c r="A51" s="49" t="s">
        <v>150</v>
      </c>
      <c r="B51">
        <v>-3</v>
      </c>
      <c r="C51">
        <v>3</v>
      </c>
      <c r="D51">
        <v>0</v>
      </c>
    </row>
    <row r="52" spans="1:4" x14ac:dyDescent="0.2">
      <c r="A52" s="49" t="s">
        <v>130</v>
      </c>
      <c r="B52">
        <v>-3</v>
      </c>
      <c r="C52">
        <v>0</v>
      </c>
      <c r="D52">
        <v>-3</v>
      </c>
    </row>
    <row r="53" spans="1:4" x14ac:dyDescent="0.2">
      <c r="A53" s="49" t="s">
        <v>136</v>
      </c>
      <c r="B53">
        <v>-5</v>
      </c>
      <c r="C53">
        <v>0</v>
      </c>
      <c r="D53">
        <v>-5</v>
      </c>
    </row>
    <row r="54" spans="1:4" x14ac:dyDescent="0.2">
      <c r="A54" s="49" t="s">
        <v>139</v>
      </c>
      <c r="B54">
        <v>-2</v>
      </c>
      <c r="C54">
        <v>0</v>
      </c>
      <c r="D54">
        <v>-2</v>
      </c>
    </row>
    <row r="55" spans="1:4" x14ac:dyDescent="0.2">
      <c r="A55" s="49" t="s">
        <v>144</v>
      </c>
      <c r="B55">
        <v>-3</v>
      </c>
      <c r="C55">
        <v>0</v>
      </c>
      <c r="D55">
        <v>-3</v>
      </c>
    </row>
    <row r="56" spans="1:4" x14ac:dyDescent="0.2">
      <c r="A56" s="49" t="s">
        <v>147</v>
      </c>
      <c r="B56">
        <v>-6</v>
      </c>
      <c r="C56">
        <v>0</v>
      </c>
      <c r="D56">
        <v>-6</v>
      </c>
    </row>
    <row r="57" spans="1:4" x14ac:dyDescent="0.2">
      <c r="A57" s="49" t="s">
        <v>153</v>
      </c>
      <c r="B57">
        <v>-7</v>
      </c>
      <c r="C57">
        <v>0</v>
      </c>
      <c r="D57">
        <v>-7</v>
      </c>
    </row>
    <row r="58" spans="1:4" x14ac:dyDescent="0.2">
      <c r="A58" s="49" t="s">
        <v>142</v>
      </c>
      <c r="B58">
        <v>0</v>
      </c>
      <c r="C58">
        <v>0</v>
      </c>
      <c r="D58">
        <v>0</v>
      </c>
    </row>
    <row r="59" spans="1:4" x14ac:dyDescent="0.2">
      <c r="A59" s="49" t="s">
        <v>157</v>
      </c>
      <c r="B59">
        <v>-6</v>
      </c>
      <c r="C59">
        <v>0</v>
      </c>
      <c r="D59">
        <v>-6</v>
      </c>
    </row>
    <row r="60" spans="1:4" x14ac:dyDescent="0.2">
      <c r="A60" s="49" t="s">
        <v>133</v>
      </c>
      <c r="B60">
        <v>-9</v>
      </c>
      <c r="C60">
        <v>0</v>
      </c>
      <c r="D60">
        <v>-9</v>
      </c>
    </row>
    <row r="61" spans="1:4" x14ac:dyDescent="0.2">
      <c r="A61" s="49" t="s">
        <v>162</v>
      </c>
      <c r="B61">
        <v>-1</v>
      </c>
      <c r="C61">
        <v>0</v>
      </c>
      <c r="D61">
        <v>-1</v>
      </c>
    </row>
    <row r="62" spans="1:4" x14ac:dyDescent="0.2">
      <c r="A62" s="14">
        <v>5</v>
      </c>
      <c r="B62">
        <v>-62.5</v>
      </c>
      <c r="C62">
        <v>-1</v>
      </c>
      <c r="D62">
        <v>-63.5</v>
      </c>
    </row>
    <row r="63" spans="1:4" x14ac:dyDescent="0.2">
      <c r="A63" s="49" t="s">
        <v>165</v>
      </c>
      <c r="B63">
        <v>-12</v>
      </c>
      <c r="C63">
        <v>-2</v>
      </c>
      <c r="D63">
        <v>-6.5</v>
      </c>
    </row>
    <row r="64" spans="1:4" x14ac:dyDescent="0.2">
      <c r="A64" s="49" t="s">
        <v>190</v>
      </c>
      <c r="B64">
        <v>0</v>
      </c>
      <c r="C64">
        <v>0</v>
      </c>
      <c r="D64">
        <v>-2</v>
      </c>
    </row>
    <row r="65" spans="1:4" x14ac:dyDescent="0.2">
      <c r="A65" s="49" t="s">
        <v>169</v>
      </c>
      <c r="B65">
        <v>-6</v>
      </c>
      <c r="C65">
        <v>0</v>
      </c>
      <c r="D65">
        <v>-3</v>
      </c>
    </row>
    <row r="66" spans="1:4" x14ac:dyDescent="0.2">
      <c r="A66" s="49" t="s">
        <v>176</v>
      </c>
      <c r="B66">
        <v>-2</v>
      </c>
      <c r="C66">
        <v>0</v>
      </c>
      <c r="D66">
        <v>-5</v>
      </c>
    </row>
    <row r="67" spans="1:4" x14ac:dyDescent="0.2">
      <c r="A67" s="49" t="s">
        <v>179</v>
      </c>
      <c r="B67">
        <v>0</v>
      </c>
      <c r="C67">
        <v>0</v>
      </c>
      <c r="D67">
        <v>-2</v>
      </c>
    </row>
    <row r="68" spans="1:4" x14ac:dyDescent="0.2">
      <c r="A68" s="49" t="s">
        <v>171</v>
      </c>
      <c r="B68">
        <v>-13.5</v>
      </c>
      <c r="C68">
        <v>0</v>
      </c>
      <c r="D68">
        <v>-1.5</v>
      </c>
    </row>
    <row r="69" spans="1:4" x14ac:dyDescent="0.2">
      <c r="A69" s="49" t="s">
        <v>181</v>
      </c>
      <c r="B69">
        <v>-6</v>
      </c>
      <c r="C69">
        <v>0</v>
      </c>
      <c r="D69">
        <v>-1</v>
      </c>
    </row>
    <row r="70" spans="1:4" x14ac:dyDescent="0.2">
      <c r="A70" s="49" t="s">
        <v>184</v>
      </c>
      <c r="B70">
        <v>-2</v>
      </c>
      <c r="C70">
        <v>0</v>
      </c>
      <c r="D70">
        <v>-10.5</v>
      </c>
    </row>
    <row r="71" spans="1:4" x14ac:dyDescent="0.2">
      <c r="A71" s="49" t="s">
        <v>187</v>
      </c>
      <c r="B71">
        <v>-2</v>
      </c>
      <c r="C71">
        <v>0</v>
      </c>
      <c r="D71">
        <v>-10</v>
      </c>
    </row>
    <row r="72" spans="1:4" x14ac:dyDescent="0.2">
      <c r="A72" s="49" t="s">
        <v>192</v>
      </c>
      <c r="B72">
        <v>-7</v>
      </c>
      <c r="C72">
        <v>0</v>
      </c>
      <c r="D72">
        <v>-2</v>
      </c>
    </row>
    <row r="73" spans="1:4" x14ac:dyDescent="0.2">
      <c r="A73" s="49" t="s">
        <v>195</v>
      </c>
      <c r="B73">
        <v>-2</v>
      </c>
      <c r="C73">
        <v>0</v>
      </c>
      <c r="D73">
        <v>-2</v>
      </c>
    </row>
    <row r="74" spans="1:4" x14ac:dyDescent="0.2">
      <c r="A74" s="49" t="s">
        <v>198</v>
      </c>
      <c r="B74">
        <v>-1</v>
      </c>
      <c r="C74">
        <v>1</v>
      </c>
      <c r="D74">
        <v>-2</v>
      </c>
    </row>
    <row r="75" spans="1:4" x14ac:dyDescent="0.2">
      <c r="A75" s="49" t="s">
        <v>201</v>
      </c>
      <c r="B75">
        <v>-1</v>
      </c>
      <c r="C75">
        <v>0</v>
      </c>
      <c r="D75">
        <v>0</v>
      </c>
    </row>
    <row r="76" spans="1:4" x14ac:dyDescent="0.2">
      <c r="A76" s="49" t="s">
        <v>206</v>
      </c>
      <c r="B76">
        <v>-2</v>
      </c>
      <c r="C76">
        <v>0</v>
      </c>
      <c r="D76">
        <v>-2</v>
      </c>
    </row>
    <row r="77" spans="1:4" x14ac:dyDescent="0.2">
      <c r="A77" s="49" t="s">
        <v>213</v>
      </c>
      <c r="B77">
        <v>-2</v>
      </c>
      <c r="C77">
        <v>0</v>
      </c>
      <c r="D77">
        <v>-1</v>
      </c>
    </row>
    <row r="78" spans="1:4" x14ac:dyDescent="0.2">
      <c r="A78" s="49" t="s">
        <v>216</v>
      </c>
      <c r="B78">
        <v>-2</v>
      </c>
      <c r="C78">
        <v>0</v>
      </c>
      <c r="D78">
        <v>-6</v>
      </c>
    </row>
    <row r="79" spans="1:4" x14ac:dyDescent="0.2">
      <c r="A79" s="49" t="s">
        <v>219</v>
      </c>
      <c r="B79">
        <v>-2</v>
      </c>
      <c r="C79">
        <v>0</v>
      </c>
      <c r="D79">
        <v>-7</v>
      </c>
    </row>
    <row r="80" spans="1:4" x14ac:dyDescent="0.2">
      <c r="A80" s="14">
        <v>6</v>
      </c>
      <c r="B80">
        <v>-19</v>
      </c>
      <c r="C80">
        <v>0</v>
      </c>
      <c r="D80">
        <v>-19</v>
      </c>
    </row>
    <row r="81" spans="1:4" x14ac:dyDescent="0.2">
      <c r="A81" s="49" t="s">
        <v>223</v>
      </c>
      <c r="B81">
        <v>-1</v>
      </c>
      <c r="C81">
        <v>0</v>
      </c>
      <c r="D81">
        <v>-1</v>
      </c>
    </row>
    <row r="82" spans="1:4" x14ac:dyDescent="0.2">
      <c r="A82" s="49" t="s">
        <v>62</v>
      </c>
      <c r="B82">
        <v>0</v>
      </c>
      <c r="C82">
        <v>0</v>
      </c>
      <c r="D82">
        <v>0</v>
      </c>
    </row>
    <row r="83" spans="1:4" x14ac:dyDescent="0.2">
      <c r="A83" s="49" t="s">
        <v>228</v>
      </c>
      <c r="B83">
        <v>-2</v>
      </c>
      <c r="C83">
        <v>0</v>
      </c>
      <c r="D83">
        <v>-2</v>
      </c>
    </row>
    <row r="84" spans="1:4" x14ac:dyDescent="0.2">
      <c r="A84" s="49" t="s">
        <v>225</v>
      </c>
      <c r="B84">
        <v>-6</v>
      </c>
      <c r="C84">
        <v>0</v>
      </c>
      <c r="D84">
        <v>-6</v>
      </c>
    </row>
    <row r="85" spans="1:4" x14ac:dyDescent="0.2">
      <c r="A85" s="49" t="s">
        <v>233</v>
      </c>
      <c r="B85">
        <v>-1</v>
      </c>
      <c r="C85">
        <v>0</v>
      </c>
      <c r="D85">
        <v>-1</v>
      </c>
    </row>
    <row r="86" spans="1:4" x14ac:dyDescent="0.2">
      <c r="A86" s="49" t="s">
        <v>236</v>
      </c>
      <c r="B86">
        <v>-2</v>
      </c>
      <c r="C86">
        <v>0</v>
      </c>
      <c r="D86">
        <v>-2</v>
      </c>
    </row>
    <row r="87" spans="1:4" x14ac:dyDescent="0.2">
      <c r="A87" s="49" t="s">
        <v>239</v>
      </c>
      <c r="B87">
        <v>-2</v>
      </c>
      <c r="C87">
        <v>0</v>
      </c>
      <c r="D87">
        <v>-2</v>
      </c>
    </row>
    <row r="88" spans="1:4" x14ac:dyDescent="0.2">
      <c r="A88" s="49" t="s">
        <v>244</v>
      </c>
      <c r="B88">
        <v>0</v>
      </c>
      <c r="C88">
        <v>0</v>
      </c>
      <c r="D88">
        <v>0</v>
      </c>
    </row>
    <row r="89" spans="1:4" x14ac:dyDescent="0.2">
      <c r="A89" s="49" t="s">
        <v>247</v>
      </c>
      <c r="B89">
        <v>-2</v>
      </c>
      <c r="C89">
        <v>0</v>
      </c>
      <c r="D89">
        <v>-2</v>
      </c>
    </row>
    <row r="90" spans="1:4" x14ac:dyDescent="0.2">
      <c r="A90" s="49" t="s">
        <v>250</v>
      </c>
      <c r="B90">
        <v>-3</v>
      </c>
      <c r="C90">
        <v>0</v>
      </c>
      <c r="D90">
        <v>-3</v>
      </c>
    </row>
    <row r="91" spans="1:4" x14ac:dyDescent="0.2">
      <c r="A91" s="14">
        <v>7</v>
      </c>
      <c r="B91">
        <v>-30</v>
      </c>
      <c r="C91">
        <v>22</v>
      </c>
      <c r="D91">
        <v>-8</v>
      </c>
    </row>
    <row r="92" spans="1:4" x14ac:dyDescent="0.2">
      <c r="A92" s="49" t="s">
        <v>150</v>
      </c>
      <c r="B92">
        <v>-3</v>
      </c>
      <c r="C92">
        <v>3</v>
      </c>
      <c r="D92">
        <v>0</v>
      </c>
    </row>
    <row r="93" spans="1:4" x14ac:dyDescent="0.2">
      <c r="A93" s="49" t="s">
        <v>266</v>
      </c>
      <c r="B93">
        <v>3</v>
      </c>
      <c r="C93">
        <v>0</v>
      </c>
      <c r="D93">
        <v>3</v>
      </c>
    </row>
    <row r="94" spans="1:4" x14ac:dyDescent="0.2">
      <c r="A94" s="49" t="s">
        <v>169</v>
      </c>
      <c r="B94">
        <v>-8</v>
      </c>
      <c r="C94">
        <v>8</v>
      </c>
      <c r="D94">
        <v>0</v>
      </c>
    </row>
    <row r="95" spans="1:4" x14ac:dyDescent="0.2">
      <c r="A95" s="49" t="s">
        <v>269</v>
      </c>
      <c r="B95">
        <v>-11</v>
      </c>
      <c r="C95">
        <v>11</v>
      </c>
      <c r="D95">
        <v>-1</v>
      </c>
    </row>
    <row r="96" spans="1:4" x14ac:dyDescent="0.2">
      <c r="A96" s="49" t="s">
        <v>257</v>
      </c>
      <c r="B96">
        <v>-4</v>
      </c>
      <c r="C96">
        <v>0</v>
      </c>
      <c r="D96">
        <v>0</v>
      </c>
    </row>
    <row r="97" spans="1:4" x14ac:dyDescent="0.2">
      <c r="A97" s="49" t="s">
        <v>260</v>
      </c>
      <c r="B97">
        <v>-2</v>
      </c>
      <c r="C97">
        <v>0</v>
      </c>
      <c r="D97">
        <v>-4</v>
      </c>
    </row>
    <row r="98" spans="1:4" x14ac:dyDescent="0.2">
      <c r="A98" s="49" t="s">
        <v>263</v>
      </c>
      <c r="B98">
        <v>-1</v>
      </c>
      <c r="C98">
        <v>0</v>
      </c>
      <c r="D98">
        <v>-2</v>
      </c>
    </row>
    <row r="99" spans="1:4" x14ac:dyDescent="0.2">
      <c r="A99" s="49" t="s">
        <v>274</v>
      </c>
      <c r="B99">
        <v>-2</v>
      </c>
      <c r="C99">
        <v>0</v>
      </c>
      <c r="D99">
        <v>-2</v>
      </c>
    </row>
    <row r="100" spans="1:4" x14ac:dyDescent="0.2">
      <c r="A100" s="49" t="s">
        <v>277</v>
      </c>
      <c r="B100">
        <v>-1</v>
      </c>
      <c r="C100">
        <v>0</v>
      </c>
      <c r="D100">
        <v>-1</v>
      </c>
    </row>
    <row r="101" spans="1:4" x14ac:dyDescent="0.2">
      <c r="A101" s="49" t="s">
        <v>280</v>
      </c>
      <c r="B101">
        <v>-1</v>
      </c>
      <c r="C101">
        <v>0</v>
      </c>
      <c r="D101">
        <v>-1</v>
      </c>
    </row>
    <row r="102" spans="1:4" x14ac:dyDescent="0.2">
      <c r="A102" s="49" t="s">
        <v>283</v>
      </c>
      <c r="B102">
        <v>0</v>
      </c>
      <c r="C102">
        <v>0</v>
      </c>
      <c r="D102">
        <v>0</v>
      </c>
    </row>
    <row r="103" spans="1:4" x14ac:dyDescent="0.2">
      <c r="A103" s="49" t="s">
        <v>253</v>
      </c>
      <c r="B103">
        <v>0</v>
      </c>
      <c r="C103">
        <v>0</v>
      </c>
      <c r="D103">
        <v>0</v>
      </c>
    </row>
    <row r="104" spans="1:4" x14ac:dyDescent="0.2">
      <c r="A104" s="49" t="s">
        <v>286</v>
      </c>
      <c r="B104">
        <v>0</v>
      </c>
      <c r="C104">
        <v>0</v>
      </c>
      <c r="D104">
        <v>0</v>
      </c>
    </row>
    <row r="105" spans="1:4" x14ac:dyDescent="0.2">
      <c r="A105" s="14">
        <v>8</v>
      </c>
      <c r="B105">
        <v>-51</v>
      </c>
      <c r="C105">
        <v>1</v>
      </c>
      <c r="D105">
        <v>-50</v>
      </c>
    </row>
    <row r="106" spans="1:4" x14ac:dyDescent="0.2">
      <c r="A106" s="49" t="s">
        <v>150</v>
      </c>
      <c r="B106">
        <v>-2</v>
      </c>
      <c r="C106">
        <v>2</v>
      </c>
      <c r="D106">
        <v>-4</v>
      </c>
    </row>
    <row r="107" spans="1:4" x14ac:dyDescent="0.2">
      <c r="A107" s="49" t="s">
        <v>291</v>
      </c>
      <c r="B107">
        <v>-2</v>
      </c>
      <c r="C107">
        <v>0</v>
      </c>
      <c r="D107">
        <v>-1</v>
      </c>
    </row>
    <row r="108" spans="1:4" x14ac:dyDescent="0.2">
      <c r="A108" s="49" t="s">
        <v>295</v>
      </c>
      <c r="B108">
        <v>-1</v>
      </c>
      <c r="C108">
        <v>0</v>
      </c>
      <c r="D108">
        <v>-1</v>
      </c>
    </row>
    <row r="109" spans="1:4" x14ac:dyDescent="0.2">
      <c r="A109" s="49" t="s">
        <v>298</v>
      </c>
      <c r="B109">
        <v>-4</v>
      </c>
      <c r="C109">
        <v>0</v>
      </c>
      <c r="D109">
        <v>-4</v>
      </c>
    </row>
    <row r="110" spans="1:4" x14ac:dyDescent="0.2">
      <c r="A110" s="49" t="s">
        <v>329</v>
      </c>
      <c r="B110">
        <v>-3</v>
      </c>
      <c r="C110">
        <v>0</v>
      </c>
      <c r="D110">
        <v>-2</v>
      </c>
    </row>
    <row r="111" spans="1:4" x14ac:dyDescent="0.2">
      <c r="A111" s="49" t="s">
        <v>304</v>
      </c>
      <c r="B111">
        <v>-4</v>
      </c>
      <c r="C111">
        <v>0</v>
      </c>
      <c r="D111">
        <v>-3</v>
      </c>
    </row>
    <row r="112" spans="1:4" x14ac:dyDescent="0.2">
      <c r="A112" s="49" t="s">
        <v>307</v>
      </c>
      <c r="B112">
        <v>-2</v>
      </c>
      <c r="C112">
        <v>0</v>
      </c>
      <c r="D112">
        <v>-2</v>
      </c>
    </row>
    <row r="113" spans="1:4" x14ac:dyDescent="0.2">
      <c r="A113" s="49" t="s">
        <v>310</v>
      </c>
      <c r="B113">
        <v>-7</v>
      </c>
      <c r="C113">
        <v>0</v>
      </c>
      <c r="D113">
        <v>-4</v>
      </c>
    </row>
    <row r="114" spans="1:4" x14ac:dyDescent="0.2">
      <c r="A114" s="49" t="s">
        <v>301</v>
      </c>
      <c r="B114">
        <v>-4</v>
      </c>
      <c r="C114">
        <v>0</v>
      </c>
      <c r="D114">
        <v>-2</v>
      </c>
    </row>
    <row r="115" spans="1:4" x14ac:dyDescent="0.2">
      <c r="A115" s="49" t="s">
        <v>316</v>
      </c>
      <c r="B115">
        <v>-2</v>
      </c>
      <c r="C115">
        <v>0</v>
      </c>
      <c r="D115">
        <v>-1</v>
      </c>
    </row>
    <row r="116" spans="1:4" x14ac:dyDescent="0.2">
      <c r="A116" s="49" t="s">
        <v>319</v>
      </c>
      <c r="B116">
        <v>-2</v>
      </c>
      <c r="C116">
        <v>0</v>
      </c>
      <c r="D116">
        <v>-1</v>
      </c>
    </row>
    <row r="117" spans="1:4" x14ac:dyDescent="0.2">
      <c r="A117" s="49" t="s">
        <v>325</v>
      </c>
      <c r="B117">
        <v>0</v>
      </c>
      <c r="C117">
        <v>-3</v>
      </c>
      <c r="D117">
        <v>-2</v>
      </c>
    </row>
    <row r="118" spans="1:4" x14ac:dyDescent="0.2">
      <c r="A118" s="49" t="s">
        <v>313</v>
      </c>
      <c r="B118">
        <v>-1</v>
      </c>
      <c r="C118">
        <v>0</v>
      </c>
      <c r="D118">
        <v>0</v>
      </c>
    </row>
    <row r="119" spans="1:4" x14ac:dyDescent="0.2">
      <c r="A119" s="49" t="s">
        <v>322</v>
      </c>
      <c r="B119">
        <v>-8</v>
      </c>
      <c r="C119">
        <v>2</v>
      </c>
      <c r="D119">
        <v>-5</v>
      </c>
    </row>
    <row r="120" spans="1:4" x14ac:dyDescent="0.2">
      <c r="A120" s="49" t="s">
        <v>337</v>
      </c>
      <c r="B120">
        <v>-4</v>
      </c>
      <c r="C120">
        <v>0</v>
      </c>
      <c r="D120">
        <v>-4</v>
      </c>
    </row>
    <row r="121" spans="1:4" x14ac:dyDescent="0.2">
      <c r="A121" s="49" t="s">
        <v>340</v>
      </c>
      <c r="B121">
        <v>-4</v>
      </c>
      <c r="C121">
        <v>0</v>
      </c>
      <c r="D121">
        <v>-3</v>
      </c>
    </row>
    <row r="122" spans="1:4" x14ac:dyDescent="0.2">
      <c r="A122" s="49" t="s">
        <v>343</v>
      </c>
      <c r="B122">
        <v>0</v>
      </c>
      <c r="C122">
        <v>0</v>
      </c>
      <c r="D122">
        <v>-4</v>
      </c>
    </row>
    <row r="123" spans="1:4" x14ac:dyDescent="0.2">
      <c r="A123" s="49" t="s">
        <v>346</v>
      </c>
      <c r="B123">
        <v>-1</v>
      </c>
      <c r="C123">
        <v>0</v>
      </c>
      <c r="D123">
        <v>-7</v>
      </c>
    </row>
    <row r="124" spans="1:4" x14ac:dyDescent="0.2">
      <c r="A124" s="14">
        <v>9</v>
      </c>
      <c r="B124">
        <v>-83</v>
      </c>
      <c r="C124">
        <v>2</v>
      </c>
      <c r="D124">
        <v>-81</v>
      </c>
    </row>
    <row r="125" spans="1:4" x14ac:dyDescent="0.2">
      <c r="A125" s="49" t="s">
        <v>354</v>
      </c>
      <c r="B125">
        <v>-2</v>
      </c>
      <c r="C125">
        <v>0</v>
      </c>
      <c r="D125">
        <v>-1</v>
      </c>
    </row>
    <row r="126" spans="1:4" x14ac:dyDescent="0.2">
      <c r="A126" s="49" t="s">
        <v>349</v>
      </c>
      <c r="B126">
        <v>-1</v>
      </c>
      <c r="C126">
        <v>0</v>
      </c>
      <c r="D126">
        <v>-4</v>
      </c>
    </row>
    <row r="127" spans="1:4" x14ac:dyDescent="0.2">
      <c r="A127" s="49" t="s">
        <v>357</v>
      </c>
      <c r="B127">
        <v>-3</v>
      </c>
      <c r="C127">
        <v>0</v>
      </c>
      <c r="D127">
        <v>-3</v>
      </c>
    </row>
    <row r="128" spans="1:4" x14ac:dyDescent="0.2">
      <c r="A128" s="49" t="s">
        <v>360</v>
      </c>
      <c r="B128">
        <v>-8</v>
      </c>
      <c r="C128">
        <v>0</v>
      </c>
      <c r="D128">
        <v>-3</v>
      </c>
    </row>
    <row r="129" spans="1:4" x14ac:dyDescent="0.2">
      <c r="A129" s="49" t="s">
        <v>363</v>
      </c>
      <c r="B129">
        <v>-3</v>
      </c>
      <c r="C129">
        <v>0</v>
      </c>
      <c r="D129">
        <v>-2</v>
      </c>
    </row>
    <row r="130" spans="1:4" x14ac:dyDescent="0.2">
      <c r="A130" s="49" t="s">
        <v>366</v>
      </c>
      <c r="B130">
        <v>-3</v>
      </c>
      <c r="C130">
        <v>0</v>
      </c>
      <c r="D130">
        <v>-3</v>
      </c>
    </row>
    <row r="131" spans="1:4" x14ac:dyDescent="0.2">
      <c r="A131" s="49" t="s">
        <v>369</v>
      </c>
      <c r="B131">
        <v>-3</v>
      </c>
      <c r="C131">
        <v>0</v>
      </c>
      <c r="D131">
        <v>-6</v>
      </c>
    </row>
    <row r="132" spans="1:4" x14ac:dyDescent="0.2">
      <c r="A132" s="49" t="s">
        <v>372</v>
      </c>
      <c r="B132">
        <v>-1</v>
      </c>
      <c r="C132">
        <v>-2</v>
      </c>
      <c r="D132">
        <v>-3</v>
      </c>
    </row>
    <row r="133" spans="1:4" x14ac:dyDescent="0.2">
      <c r="A133" s="49" t="s">
        <v>379</v>
      </c>
      <c r="B133">
        <v>-3</v>
      </c>
      <c r="C133">
        <v>-1</v>
      </c>
      <c r="D133">
        <v>-4</v>
      </c>
    </row>
    <row r="134" spans="1:4" x14ac:dyDescent="0.2">
      <c r="A134" s="49" t="s">
        <v>382</v>
      </c>
      <c r="B134">
        <v>-6</v>
      </c>
      <c r="C134">
        <v>0</v>
      </c>
      <c r="D134">
        <v>-6</v>
      </c>
    </row>
    <row r="135" spans="1:4" x14ac:dyDescent="0.2">
      <c r="A135" s="49" t="s">
        <v>385</v>
      </c>
      <c r="B135">
        <v>-3</v>
      </c>
      <c r="C135">
        <v>0</v>
      </c>
      <c r="D135">
        <v>-2</v>
      </c>
    </row>
    <row r="136" spans="1:4" x14ac:dyDescent="0.2">
      <c r="A136" s="49" t="s">
        <v>399</v>
      </c>
      <c r="B136">
        <v>-6</v>
      </c>
      <c r="C136">
        <v>8</v>
      </c>
      <c r="D136">
        <v>-16</v>
      </c>
    </row>
    <row r="137" spans="1:4" x14ac:dyDescent="0.2">
      <c r="A137" s="49" t="s">
        <v>388</v>
      </c>
      <c r="B137">
        <v>-4</v>
      </c>
      <c r="C137">
        <v>0</v>
      </c>
      <c r="D137">
        <v>-8</v>
      </c>
    </row>
    <row r="138" spans="1:4" x14ac:dyDescent="0.2">
      <c r="A138" s="49" t="s">
        <v>301</v>
      </c>
      <c r="B138">
        <v>-2</v>
      </c>
      <c r="C138">
        <v>0</v>
      </c>
      <c r="D138">
        <v>-2</v>
      </c>
    </row>
    <row r="139" spans="1:4" x14ac:dyDescent="0.2">
      <c r="A139" s="49" t="s">
        <v>393</v>
      </c>
      <c r="B139">
        <v>0</v>
      </c>
      <c r="C139">
        <v>0</v>
      </c>
      <c r="D139">
        <v>2</v>
      </c>
    </row>
    <row r="140" spans="1:4" x14ac:dyDescent="0.2">
      <c r="A140" s="49" t="s">
        <v>391</v>
      </c>
      <c r="B140">
        <v>-1</v>
      </c>
      <c r="C140">
        <v>-1</v>
      </c>
      <c r="D140">
        <v>-2</v>
      </c>
    </row>
    <row r="141" spans="1:4" x14ac:dyDescent="0.2">
      <c r="A141" s="49" t="s">
        <v>396</v>
      </c>
      <c r="B141">
        <v>-4</v>
      </c>
      <c r="C141">
        <v>0</v>
      </c>
      <c r="D141">
        <v>-3</v>
      </c>
    </row>
    <row r="142" spans="1:4" x14ac:dyDescent="0.2">
      <c r="A142" s="49" t="s">
        <v>401</v>
      </c>
      <c r="B142">
        <v>-2</v>
      </c>
      <c r="C142">
        <v>0</v>
      </c>
      <c r="D142">
        <v>-2</v>
      </c>
    </row>
    <row r="143" spans="1:4" x14ac:dyDescent="0.2">
      <c r="A143" s="49" t="s">
        <v>375</v>
      </c>
      <c r="B143">
        <v>-16</v>
      </c>
      <c r="C143">
        <v>0</v>
      </c>
      <c r="D143">
        <v>-4</v>
      </c>
    </row>
    <row r="144" spans="1:4" x14ac:dyDescent="0.2">
      <c r="A144" s="49" t="s">
        <v>404</v>
      </c>
      <c r="B144">
        <v>-1</v>
      </c>
      <c r="C144">
        <v>0</v>
      </c>
      <c r="D144">
        <v>0</v>
      </c>
    </row>
    <row r="145" spans="1:4" x14ac:dyDescent="0.2">
      <c r="A145" s="49" t="s">
        <v>407</v>
      </c>
      <c r="B145">
        <v>-3</v>
      </c>
      <c r="C145">
        <v>0</v>
      </c>
      <c r="D145">
        <v>-3</v>
      </c>
    </row>
    <row r="146" spans="1:4" x14ac:dyDescent="0.2">
      <c r="A146" s="49" t="s">
        <v>410</v>
      </c>
      <c r="B146">
        <v>-4</v>
      </c>
      <c r="C146">
        <v>-2</v>
      </c>
      <c r="D146">
        <v>-3</v>
      </c>
    </row>
    <row r="147" spans="1:4" x14ac:dyDescent="0.2">
      <c r="A147" s="49" t="s">
        <v>413</v>
      </c>
      <c r="B147">
        <v>-2</v>
      </c>
      <c r="C147">
        <v>0</v>
      </c>
      <c r="D147">
        <v>-2</v>
      </c>
    </row>
    <row r="148" spans="1:4" x14ac:dyDescent="0.2">
      <c r="A148" s="49" t="s">
        <v>416</v>
      </c>
      <c r="B148">
        <v>-2</v>
      </c>
      <c r="C148">
        <v>0</v>
      </c>
      <c r="D148">
        <v>-1</v>
      </c>
    </row>
    <row r="149" spans="1:4" x14ac:dyDescent="0.2">
      <c r="A149" s="14">
        <v>10</v>
      </c>
      <c r="B149">
        <v>-26</v>
      </c>
      <c r="C149">
        <v>-1</v>
      </c>
      <c r="D149">
        <v>-27</v>
      </c>
    </row>
    <row r="150" spans="1:4" x14ac:dyDescent="0.2">
      <c r="A150" s="49" t="s">
        <v>419</v>
      </c>
      <c r="B150">
        <v>-3</v>
      </c>
      <c r="C150">
        <v>0</v>
      </c>
      <c r="D150">
        <v>-1</v>
      </c>
    </row>
    <row r="151" spans="1:4" x14ac:dyDescent="0.2">
      <c r="A151" s="49" t="s">
        <v>424</v>
      </c>
      <c r="B151">
        <v>-3</v>
      </c>
      <c r="C151">
        <v>0</v>
      </c>
      <c r="D151">
        <v>-4</v>
      </c>
    </row>
    <row r="152" spans="1:4" x14ac:dyDescent="0.2">
      <c r="A152" s="49" t="s">
        <v>427</v>
      </c>
      <c r="B152">
        <v>-4</v>
      </c>
      <c r="C152">
        <v>0</v>
      </c>
      <c r="D152">
        <v>-5</v>
      </c>
    </row>
    <row r="153" spans="1:4" x14ac:dyDescent="0.2">
      <c r="A153" s="49" t="s">
        <v>430</v>
      </c>
      <c r="B153">
        <v>-5</v>
      </c>
      <c r="C153">
        <v>0</v>
      </c>
      <c r="D153">
        <v>-2</v>
      </c>
    </row>
    <row r="154" spans="1:4" x14ac:dyDescent="0.2">
      <c r="A154" s="49" t="s">
        <v>433</v>
      </c>
      <c r="B154">
        <v>-3</v>
      </c>
      <c r="C154">
        <v>0</v>
      </c>
      <c r="D154">
        <v>-3</v>
      </c>
    </row>
    <row r="155" spans="1:4" x14ac:dyDescent="0.2">
      <c r="A155" s="49" t="s">
        <v>125</v>
      </c>
      <c r="B155">
        <v>-5</v>
      </c>
      <c r="C155">
        <v>-1</v>
      </c>
      <c r="D155">
        <v>-7</v>
      </c>
    </row>
    <row r="156" spans="1:4" x14ac:dyDescent="0.2">
      <c r="A156" s="49" t="s">
        <v>440</v>
      </c>
      <c r="B156">
        <v>-1</v>
      </c>
      <c r="C156">
        <v>0</v>
      </c>
      <c r="D156">
        <v>-2</v>
      </c>
    </row>
    <row r="157" spans="1:4" x14ac:dyDescent="0.2">
      <c r="A157" s="49" t="s">
        <v>443</v>
      </c>
      <c r="B157">
        <v>-2</v>
      </c>
      <c r="C157">
        <v>0</v>
      </c>
      <c r="D157">
        <v>-3</v>
      </c>
    </row>
    <row r="158" spans="1:4" x14ac:dyDescent="0.2">
      <c r="A158" s="14" t="s">
        <v>467</v>
      </c>
      <c r="B158">
        <v>-582.5</v>
      </c>
      <c r="C158">
        <v>42</v>
      </c>
      <c r="D158">
        <v>-540.5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N503"/>
  <sheetViews>
    <sheetView topLeftCell="A2" zoomScale="70" zoomScaleNormal="70" workbookViewId="0">
      <selection activeCell="A67" sqref="A67:I68"/>
    </sheetView>
  </sheetViews>
  <sheetFormatPr baseColWidth="10" defaultColWidth="32.33203125" defaultRowHeight="15" x14ac:dyDescent="0.2"/>
  <cols>
    <col min="1" max="1" width="15" style="3" bestFit="1" customWidth="1"/>
    <col min="2" max="2" width="54.5" style="3" bestFit="1" customWidth="1"/>
    <col min="3" max="3" width="15.5" style="3" bestFit="1" customWidth="1"/>
    <col min="4" max="4" width="22.83203125" style="3" customWidth="1"/>
    <col min="5" max="5" width="33.6640625" style="3" customWidth="1"/>
    <col min="6" max="6" width="42.33203125" style="3" customWidth="1"/>
    <col min="7" max="7" width="33.6640625" style="3" customWidth="1"/>
    <col min="8" max="8" width="44.6640625" style="3" customWidth="1"/>
    <col min="9" max="9" width="30.6640625" style="3" customWidth="1"/>
    <col min="10" max="10" width="24.5" style="3" customWidth="1"/>
    <col min="11" max="11" width="21" style="3" customWidth="1"/>
    <col min="12" max="12" width="14" style="3" customWidth="1"/>
    <col min="13" max="13" width="244" style="3" customWidth="1"/>
    <col min="14" max="16384" width="32.33203125" style="3"/>
  </cols>
  <sheetData>
    <row r="1" spans="1:14" s="12" customFormat="1" ht="17" x14ac:dyDescent="0.2">
      <c r="A1" s="33" t="s">
        <v>0</v>
      </c>
      <c r="B1" s="33" t="s">
        <v>1</v>
      </c>
      <c r="C1" s="33" t="s">
        <v>2</v>
      </c>
      <c r="D1" s="33" t="s">
        <v>3</v>
      </c>
      <c r="E1" s="33" t="s">
        <v>473</v>
      </c>
      <c r="F1" s="33" t="s">
        <v>472</v>
      </c>
      <c r="G1" s="33" t="s">
        <v>471</v>
      </c>
      <c r="H1" s="33" t="s">
        <v>474</v>
      </c>
      <c r="I1" s="33" t="s">
        <v>470</v>
      </c>
      <c r="J1" s="33" t="s">
        <v>4</v>
      </c>
      <c r="K1" s="33" t="s">
        <v>5</v>
      </c>
      <c r="L1" s="33" t="s">
        <v>6</v>
      </c>
      <c r="M1" s="33" t="s">
        <v>7</v>
      </c>
      <c r="N1" s="33" t="s">
        <v>482</v>
      </c>
    </row>
    <row r="2" spans="1:14" x14ac:dyDescent="0.2">
      <c r="A2" s="35">
        <v>1</v>
      </c>
      <c r="B2" s="35" t="s">
        <v>39</v>
      </c>
      <c r="C2" s="35" t="s">
        <v>40</v>
      </c>
      <c r="D2" s="35">
        <v>4</v>
      </c>
      <c r="E2" s="35">
        <v>7</v>
      </c>
      <c r="F2" s="35">
        <f t="shared" ref="F2:F33" si="0">D2-E2</f>
        <v>-3</v>
      </c>
      <c r="G2" s="35">
        <v>7</v>
      </c>
      <c r="H2" s="35">
        <f t="shared" ref="H2:H33" si="1">E2-G2</f>
        <v>0</v>
      </c>
      <c r="I2" s="35">
        <f>'AGENCY APPLICATION TRACKING'!$D10-'AGENCY APPLICATION TRACKING'!$G10</f>
        <v>-8</v>
      </c>
      <c r="J2" s="36">
        <v>5217.19302387268</v>
      </c>
      <c r="K2" s="36">
        <v>5217.1899999999996</v>
      </c>
      <c r="L2" s="36">
        <v>-3.0238726803872898E-3</v>
      </c>
      <c r="M2" s="37" t="s">
        <v>41</v>
      </c>
    </row>
    <row r="3" spans="1:14" x14ac:dyDescent="0.2">
      <c r="A3" s="50">
        <v>1</v>
      </c>
      <c r="B3" s="50" t="s">
        <v>53</v>
      </c>
      <c r="C3" s="50" t="s">
        <v>54</v>
      </c>
      <c r="D3" s="50">
        <v>10</v>
      </c>
      <c r="E3" s="50">
        <v>10</v>
      </c>
      <c r="F3" s="50">
        <f t="shared" si="0"/>
        <v>0</v>
      </c>
      <c r="G3" s="50">
        <v>13</v>
      </c>
      <c r="H3" s="50">
        <f t="shared" si="1"/>
        <v>-3</v>
      </c>
      <c r="I3" s="50">
        <f>'AGENCY APPLICATION TRACKING'!$D11-'AGENCY APPLICATION TRACKING'!$G11</f>
        <v>-1</v>
      </c>
      <c r="J3" s="36">
        <v>9689.0727586206904</v>
      </c>
      <c r="K3" s="36">
        <v>9689.07</v>
      </c>
      <c r="L3" s="36">
        <v>-2.7586206906562399E-3</v>
      </c>
      <c r="M3" s="37" t="s">
        <v>55</v>
      </c>
      <c r="N3" s="3" t="s">
        <v>481</v>
      </c>
    </row>
    <row r="4" spans="1:14" x14ac:dyDescent="0.2">
      <c r="A4" s="35">
        <v>1</v>
      </c>
      <c r="B4" s="35" t="s">
        <v>33</v>
      </c>
      <c r="C4" s="35" t="s">
        <v>34</v>
      </c>
      <c r="D4" s="35">
        <v>4</v>
      </c>
      <c r="E4" s="35">
        <v>7</v>
      </c>
      <c r="F4" s="35">
        <f t="shared" si="0"/>
        <v>-3</v>
      </c>
      <c r="G4" s="35">
        <v>6</v>
      </c>
      <c r="H4" s="35">
        <f t="shared" si="1"/>
        <v>1</v>
      </c>
      <c r="I4" s="35">
        <f>'AGENCY APPLICATION TRACKING'!$D12-'AGENCY APPLICATION TRACKING'!$G12</f>
        <v>-1</v>
      </c>
      <c r="J4" s="36">
        <v>4471.8797347480104</v>
      </c>
      <c r="K4" s="36">
        <v>4471.88</v>
      </c>
      <c r="L4" s="36">
        <v>2.6525198973104098E-4</v>
      </c>
      <c r="M4" s="37" t="s">
        <v>35</v>
      </c>
    </row>
    <row r="5" spans="1:14" x14ac:dyDescent="0.2">
      <c r="A5" s="35">
        <v>1</v>
      </c>
      <c r="B5" s="35" t="s">
        <v>13</v>
      </c>
      <c r="C5" s="35" t="s">
        <v>14</v>
      </c>
      <c r="D5" s="35">
        <v>5</v>
      </c>
      <c r="E5" s="35">
        <v>26</v>
      </c>
      <c r="F5" s="35">
        <f t="shared" si="0"/>
        <v>-21</v>
      </c>
      <c r="G5" s="35">
        <v>5</v>
      </c>
      <c r="H5" s="35">
        <f t="shared" si="1"/>
        <v>21</v>
      </c>
      <c r="I5" s="35">
        <f>'AGENCY APPLICATION TRACKING'!$D14-'AGENCY APPLICATION TRACKING'!$G14</f>
        <v>-2</v>
      </c>
      <c r="J5" s="36">
        <v>3726.5664456233399</v>
      </c>
      <c r="K5" s="36">
        <v>3726.57</v>
      </c>
      <c r="L5" s="36">
        <v>3.5543766603041201E-3</v>
      </c>
      <c r="M5" s="37" t="s">
        <v>15</v>
      </c>
    </row>
    <row r="6" spans="1:14" x14ac:dyDescent="0.2">
      <c r="A6" s="35">
        <v>1</v>
      </c>
      <c r="B6" s="35" t="s">
        <v>50</v>
      </c>
      <c r="C6" s="35" t="s">
        <v>51</v>
      </c>
      <c r="D6" s="35">
        <v>1</v>
      </c>
      <c r="E6" s="35">
        <v>1</v>
      </c>
      <c r="F6" s="35">
        <f t="shared" si="0"/>
        <v>0</v>
      </c>
      <c r="G6" s="35">
        <v>1</v>
      </c>
      <c r="H6" s="35">
        <f t="shared" si="1"/>
        <v>0</v>
      </c>
      <c r="I6" s="35">
        <f>'AGENCY APPLICATION TRACKING'!$D15-'AGENCY APPLICATION TRACKING'!$G15</f>
        <v>-3</v>
      </c>
      <c r="J6" s="36">
        <v>745.31328912466802</v>
      </c>
      <c r="K6" s="36">
        <v>745.31</v>
      </c>
      <c r="L6" s="36">
        <v>-3.2891246680719602E-3</v>
      </c>
      <c r="M6" s="37" t="s">
        <v>52</v>
      </c>
    </row>
    <row r="7" spans="1:14" x14ac:dyDescent="0.2">
      <c r="A7" s="50">
        <v>1</v>
      </c>
      <c r="B7" s="50" t="s">
        <v>31</v>
      </c>
      <c r="C7" s="50" t="s">
        <v>49</v>
      </c>
      <c r="D7" s="50">
        <v>6</v>
      </c>
      <c r="E7" s="50">
        <v>6</v>
      </c>
      <c r="F7" s="50">
        <f t="shared" si="0"/>
        <v>0</v>
      </c>
      <c r="G7" s="50">
        <v>6</v>
      </c>
      <c r="H7" s="50">
        <f t="shared" si="1"/>
        <v>0</v>
      </c>
      <c r="I7" s="50">
        <f>'AGENCY APPLICATION TRACKING'!$D16-'AGENCY APPLICATION TRACKING'!$G16</f>
        <v>-3</v>
      </c>
      <c r="J7" s="36">
        <v>4471.8797347480104</v>
      </c>
      <c r="K7" s="36">
        <v>4471.88</v>
      </c>
      <c r="L7" s="36">
        <v>2.6525198973104098E-4</v>
      </c>
      <c r="M7" s="37" t="s">
        <v>32</v>
      </c>
      <c r="N7" s="3" t="s">
        <v>481</v>
      </c>
    </row>
    <row r="8" spans="1:14" x14ac:dyDescent="0.2">
      <c r="A8" s="35">
        <v>1</v>
      </c>
      <c r="B8" s="35" t="s">
        <v>11</v>
      </c>
      <c r="C8" s="35" t="s">
        <v>9</v>
      </c>
      <c r="D8" s="35">
        <v>2</v>
      </c>
      <c r="E8" s="35">
        <v>2</v>
      </c>
      <c r="F8" s="35">
        <f t="shared" si="0"/>
        <v>0</v>
      </c>
      <c r="G8" s="35">
        <v>2</v>
      </c>
      <c r="H8" s="35">
        <f t="shared" si="1"/>
        <v>0</v>
      </c>
      <c r="I8" s="35">
        <f>'AGENCY APPLICATION TRACKING'!$D17-'AGENCY APPLICATION TRACKING'!$G17</f>
        <v>-6</v>
      </c>
      <c r="J8" s="36">
        <v>1490.6265782493399</v>
      </c>
      <c r="K8" s="36">
        <v>1490.63</v>
      </c>
      <c r="L8" s="36">
        <v>3.4217506602090002E-3</v>
      </c>
      <c r="M8" s="37" t="s">
        <v>12</v>
      </c>
    </row>
    <row r="9" spans="1:14" x14ac:dyDescent="0.2">
      <c r="A9" s="35">
        <v>1</v>
      </c>
      <c r="B9" s="35" t="s">
        <v>16</v>
      </c>
      <c r="C9" s="35" t="s">
        <v>17</v>
      </c>
      <c r="D9" s="35">
        <v>5</v>
      </c>
      <c r="E9" s="35">
        <v>5</v>
      </c>
      <c r="F9" s="35">
        <f t="shared" si="0"/>
        <v>0</v>
      </c>
      <c r="G9" s="35">
        <v>5</v>
      </c>
      <c r="H9" s="35">
        <f t="shared" si="1"/>
        <v>0</v>
      </c>
      <c r="I9" s="35">
        <f>'AGENCY APPLICATION TRACKING'!$D18-'AGENCY APPLICATION TRACKING'!$G18</f>
        <v>-8</v>
      </c>
      <c r="J9" s="36">
        <v>3726.5664456233399</v>
      </c>
      <c r="K9" s="36">
        <v>3726.57</v>
      </c>
      <c r="L9" s="36">
        <v>3.5543766603041201E-3</v>
      </c>
      <c r="M9" s="37" t="s">
        <v>18</v>
      </c>
    </row>
    <row r="10" spans="1:14" x14ac:dyDescent="0.2">
      <c r="A10" s="35">
        <v>1</v>
      </c>
      <c r="B10" s="35" t="s">
        <v>19</v>
      </c>
      <c r="C10" s="35" t="s">
        <v>20</v>
      </c>
      <c r="D10" s="35">
        <v>17</v>
      </c>
      <c r="E10" s="35">
        <v>25</v>
      </c>
      <c r="F10" s="35">
        <f t="shared" si="0"/>
        <v>-8</v>
      </c>
      <c r="G10" s="35">
        <v>25</v>
      </c>
      <c r="H10" s="35">
        <f t="shared" si="1"/>
        <v>0</v>
      </c>
      <c r="I10" s="35">
        <f>'AGENCY APPLICATION TRACKING'!$D4-'AGENCY APPLICATION TRACKING'!$G4</f>
        <v>-2</v>
      </c>
      <c r="J10" s="36">
        <v>18632.832228116698</v>
      </c>
      <c r="K10" s="36">
        <v>18632.830000000002</v>
      </c>
      <c r="L10" s="36">
        <v>-2.22811669664225E-3</v>
      </c>
      <c r="M10" s="37" t="s">
        <v>21</v>
      </c>
    </row>
    <row r="11" spans="1:14" x14ac:dyDescent="0.2">
      <c r="A11" s="35">
        <v>1</v>
      </c>
      <c r="B11" s="35" t="s">
        <v>8</v>
      </c>
      <c r="C11" s="35" t="s">
        <v>9</v>
      </c>
      <c r="D11" s="35">
        <v>10</v>
      </c>
      <c r="E11" s="35">
        <v>11</v>
      </c>
      <c r="F11" s="35">
        <f t="shared" si="0"/>
        <v>-1</v>
      </c>
      <c r="G11" s="35">
        <v>11</v>
      </c>
      <c r="H11" s="35">
        <f t="shared" si="1"/>
        <v>0</v>
      </c>
      <c r="I11" s="35">
        <f>'AGENCY APPLICATION TRACKING'!$D19-'AGENCY APPLICATION TRACKING'!$G19</f>
        <v>-4</v>
      </c>
      <c r="J11" s="36">
        <v>8198.4461803713493</v>
      </c>
      <c r="K11" s="36">
        <v>8198.4500000000007</v>
      </c>
      <c r="L11" s="36">
        <v>3.8196286513994E-3</v>
      </c>
      <c r="M11" s="37" t="s">
        <v>10</v>
      </c>
    </row>
    <row r="12" spans="1:14" x14ac:dyDescent="0.2">
      <c r="A12" s="35">
        <v>1</v>
      </c>
      <c r="B12" s="35" t="s">
        <v>8</v>
      </c>
      <c r="C12" s="35" t="s">
        <v>45</v>
      </c>
      <c r="D12" s="35">
        <v>10</v>
      </c>
      <c r="E12" s="35">
        <v>11</v>
      </c>
      <c r="F12" s="35">
        <f t="shared" si="0"/>
        <v>-1</v>
      </c>
      <c r="G12" s="35">
        <v>11</v>
      </c>
      <c r="H12" s="35">
        <f t="shared" si="1"/>
        <v>0</v>
      </c>
      <c r="I12" s="35">
        <f>'AGENCY APPLICATION TRACKING'!$D20-'AGENCY APPLICATION TRACKING'!$G20</f>
        <v>-4</v>
      </c>
      <c r="J12" s="36">
        <v>8198.4461803713493</v>
      </c>
      <c r="K12" s="36">
        <v>8198.4500000000007</v>
      </c>
      <c r="L12" s="36">
        <v>3.8196286513994E-3</v>
      </c>
      <c r="M12" s="37" t="s">
        <v>10</v>
      </c>
    </row>
    <row r="13" spans="1:14" x14ac:dyDescent="0.2">
      <c r="A13" s="35">
        <v>1</v>
      </c>
      <c r="B13" s="35" t="s">
        <v>31</v>
      </c>
      <c r="C13" s="35" t="s">
        <v>29</v>
      </c>
      <c r="D13" s="35">
        <v>4</v>
      </c>
      <c r="E13" s="35">
        <v>13</v>
      </c>
      <c r="F13" s="35">
        <f t="shared" si="0"/>
        <v>-9</v>
      </c>
      <c r="G13" s="35">
        <v>13</v>
      </c>
      <c r="H13" s="35">
        <f t="shared" si="1"/>
        <v>0</v>
      </c>
      <c r="I13" s="35">
        <f>'AGENCY APPLICATION TRACKING'!$D2-'AGENCY APPLICATION TRACKING'!$G2</f>
        <v>-3</v>
      </c>
      <c r="J13" s="36">
        <v>9689.0727586206904</v>
      </c>
      <c r="K13" s="36">
        <v>9611.93</v>
      </c>
      <c r="L13" s="36">
        <v>-77.142758620690103</v>
      </c>
      <c r="M13" s="37" t="s">
        <v>32</v>
      </c>
    </row>
    <row r="14" spans="1:14" x14ac:dyDescent="0.2">
      <c r="A14" s="35">
        <v>1</v>
      </c>
      <c r="B14" s="35" t="s">
        <v>26</v>
      </c>
      <c r="C14" s="35" t="s">
        <v>27</v>
      </c>
      <c r="D14" s="35">
        <v>5</v>
      </c>
      <c r="E14" s="35">
        <v>7</v>
      </c>
      <c r="F14" s="35">
        <f t="shared" si="0"/>
        <v>-2</v>
      </c>
      <c r="G14" s="35">
        <v>7</v>
      </c>
      <c r="H14" s="35">
        <f t="shared" si="1"/>
        <v>0</v>
      </c>
      <c r="I14" s="35">
        <f>'AGENCY APPLICATION TRACKING'!$D13-'AGENCY APPLICATION TRACKING'!$G13</f>
        <v>-9</v>
      </c>
      <c r="J14" s="36">
        <v>5217.19302387268</v>
      </c>
      <c r="K14" s="36">
        <v>5217.1899999999996</v>
      </c>
      <c r="L14" s="36">
        <v>-3.0238726803872898E-3</v>
      </c>
      <c r="M14" s="37" t="s">
        <v>28</v>
      </c>
    </row>
    <row r="15" spans="1:14" x14ac:dyDescent="0.2">
      <c r="A15" s="35">
        <v>1</v>
      </c>
      <c r="B15" s="35" t="s">
        <v>42</v>
      </c>
      <c r="C15" s="35" t="s">
        <v>43</v>
      </c>
      <c r="D15" s="35">
        <v>4</v>
      </c>
      <c r="E15" s="35">
        <v>7</v>
      </c>
      <c r="F15" s="35">
        <f t="shared" si="0"/>
        <v>-3</v>
      </c>
      <c r="G15" s="35">
        <v>7</v>
      </c>
      <c r="H15" s="35">
        <f t="shared" si="1"/>
        <v>0</v>
      </c>
      <c r="I15" s="35">
        <f>'AGENCY APPLICATION TRACKING'!$D9-'AGENCY APPLICATION TRACKING'!$G9</f>
        <v>0</v>
      </c>
      <c r="J15" s="36">
        <v>5217.19302387268</v>
      </c>
      <c r="K15" s="36">
        <v>5217.1899999999996</v>
      </c>
      <c r="L15" s="36">
        <v>-3.0238726803872898E-3</v>
      </c>
      <c r="M15" s="37" t="s">
        <v>44</v>
      </c>
    </row>
    <row r="16" spans="1:14" x14ac:dyDescent="0.2">
      <c r="A16" s="35">
        <v>1</v>
      </c>
      <c r="B16" s="35" t="s">
        <v>22</v>
      </c>
      <c r="C16" s="35" t="s">
        <v>23</v>
      </c>
      <c r="D16" s="35">
        <v>2</v>
      </c>
      <c r="E16" s="35">
        <v>5</v>
      </c>
      <c r="F16" s="35">
        <f t="shared" si="0"/>
        <v>-3</v>
      </c>
      <c r="G16" s="35">
        <v>5</v>
      </c>
      <c r="H16" s="35">
        <f t="shared" si="1"/>
        <v>0</v>
      </c>
      <c r="I16" s="35">
        <f>'AGENCY APPLICATION TRACKING'!$D8-'AGENCY APPLICATION TRACKING'!$G8</f>
        <v>0</v>
      </c>
      <c r="J16" s="36">
        <v>3726.5664456233399</v>
      </c>
      <c r="K16" s="36">
        <v>3725.15</v>
      </c>
      <c r="L16" s="36">
        <v>-1.41644562333977</v>
      </c>
      <c r="M16" s="37" t="s">
        <v>24</v>
      </c>
    </row>
    <row r="17" spans="1:14" x14ac:dyDescent="0.2">
      <c r="A17" s="35">
        <v>1</v>
      </c>
      <c r="B17" s="35" t="s">
        <v>25</v>
      </c>
      <c r="C17" s="35" t="s">
        <v>51</v>
      </c>
      <c r="D17" s="35">
        <v>4</v>
      </c>
      <c r="E17" s="35">
        <v>10</v>
      </c>
      <c r="F17" s="35">
        <f t="shared" si="0"/>
        <v>-6</v>
      </c>
      <c r="G17" s="35">
        <v>10</v>
      </c>
      <c r="H17" s="35">
        <f t="shared" si="1"/>
        <v>0</v>
      </c>
      <c r="I17" s="35">
        <f>'AGENCY APPLICATION TRACKING'!$D5-'AGENCY APPLICATION TRACKING'!$G5</f>
        <v>0</v>
      </c>
      <c r="J17" s="36">
        <v>7453.1328912466797</v>
      </c>
      <c r="K17" s="36">
        <v>7453.13</v>
      </c>
      <c r="L17" s="36">
        <v>-2.8912466796100502E-3</v>
      </c>
      <c r="M17" s="37" t="s">
        <v>52</v>
      </c>
    </row>
    <row r="18" spans="1:14" x14ac:dyDescent="0.2">
      <c r="A18" s="50">
        <v>1</v>
      </c>
      <c r="B18" s="50" t="s">
        <v>16</v>
      </c>
      <c r="C18" s="50" t="s">
        <v>29</v>
      </c>
      <c r="D18" s="50">
        <v>11</v>
      </c>
      <c r="E18" s="50">
        <v>19</v>
      </c>
      <c r="F18" s="50">
        <f t="shared" si="0"/>
        <v>-8</v>
      </c>
      <c r="G18" s="50">
        <v>19</v>
      </c>
      <c r="H18" s="50">
        <f t="shared" si="1"/>
        <v>0</v>
      </c>
      <c r="I18" s="50">
        <f>'AGENCY APPLICATION TRACKING'!$D3-'AGENCY APPLICATION TRACKING'!$G3</f>
        <v>-3</v>
      </c>
      <c r="J18" s="36">
        <v>14160.952493368701</v>
      </c>
      <c r="K18" s="36">
        <v>14160.95</v>
      </c>
      <c r="L18" s="36">
        <v>-2.49336870001571E-3</v>
      </c>
      <c r="M18" s="37" t="s">
        <v>30</v>
      </c>
      <c r="N18" s="3" t="s">
        <v>481</v>
      </c>
    </row>
    <row r="19" spans="1:14" x14ac:dyDescent="0.2">
      <c r="A19" s="35">
        <v>1</v>
      </c>
      <c r="B19" s="35" t="s">
        <v>36</v>
      </c>
      <c r="C19" s="35" t="s">
        <v>37</v>
      </c>
      <c r="D19" s="35">
        <v>5</v>
      </c>
      <c r="E19" s="35">
        <v>9</v>
      </c>
      <c r="F19" s="35">
        <f t="shared" si="0"/>
        <v>-4</v>
      </c>
      <c r="G19" s="35">
        <v>9</v>
      </c>
      <c r="H19" s="35">
        <f t="shared" si="1"/>
        <v>0</v>
      </c>
      <c r="I19" s="35">
        <f>'AGENCY APPLICATION TRACKING'!$D6-'AGENCY APPLICATION TRACKING'!$G6</f>
        <v>0</v>
      </c>
      <c r="J19" s="36">
        <v>6707.8196021220101</v>
      </c>
      <c r="K19" s="36">
        <v>6707.82</v>
      </c>
      <c r="L19" s="36">
        <v>3.97877989598783E-4</v>
      </c>
      <c r="M19" s="37" t="s">
        <v>38</v>
      </c>
    </row>
    <row r="20" spans="1:14" x14ac:dyDescent="0.2">
      <c r="A20" s="35">
        <v>1</v>
      </c>
      <c r="B20" s="35" t="s">
        <v>46</v>
      </c>
      <c r="C20" s="35" t="s">
        <v>47</v>
      </c>
      <c r="D20" s="35">
        <v>4</v>
      </c>
      <c r="E20" s="35">
        <v>8</v>
      </c>
      <c r="F20" s="35">
        <f t="shared" si="0"/>
        <v>-4</v>
      </c>
      <c r="G20" s="35">
        <v>8</v>
      </c>
      <c r="H20" s="35">
        <f t="shared" si="1"/>
        <v>0</v>
      </c>
      <c r="I20" s="35">
        <f>'AGENCY APPLICATION TRACKING'!$D7-'AGENCY APPLICATION TRACKING'!$G7</f>
        <v>0</v>
      </c>
      <c r="J20" s="36">
        <v>5962.5063129973396</v>
      </c>
      <c r="K20" s="36">
        <v>5962.51</v>
      </c>
      <c r="L20" s="36">
        <v>3.6870026606265999E-3</v>
      </c>
      <c r="M20" s="37" t="s">
        <v>48</v>
      </c>
    </row>
    <row r="21" spans="1:14" x14ac:dyDescent="0.2">
      <c r="A21" s="35">
        <v>2</v>
      </c>
      <c r="B21" s="35" t="s">
        <v>82</v>
      </c>
      <c r="C21" s="35" t="s">
        <v>83</v>
      </c>
      <c r="D21" s="35">
        <v>3</v>
      </c>
      <c r="E21" s="35">
        <v>8</v>
      </c>
      <c r="F21" s="35">
        <f t="shared" si="0"/>
        <v>-5</v>
      </c>
      <c r="G21" s="35">
        <v>8</v>
      </c>
      <c r="H21" s="35">
        <f t="shared" si="1"/>
        <v>0</v>
      </c>
      <c r="I21" s="35">
        <f>'AGENCY APPLICATION TRACKING'!$D22-'AGENCY APPLICATION TRACKING'!$G22</f>
        <v>-4</v>
      </c>
      <c r="J21" s="36">
        <v>5962.5063129973396</v>
      </c>
      <c r="K21" s="36">
        <v>5962.51</v>
      </c>
      <c r="L21" s="36">
        <v>3.6870026606265999E-3</v>
      </c>
      <c r="M21" s="37" t="s">
        <v>84</v>
      </c>
    </row>
    <row r="22" spans="1:14" x14ac:dyDescent="0.2">
      <c r="A22" s="35">
        <v>2</v>
      </c>
      <c r="B22" s="35" t="s">
        <v>70</v>
      </c>
      <c r="C22" s="35" t="s">
        <v>71</v>
      </c>
      <c r="D22" s="35">
        <v>6</v>
      </c>
      <c r="E22" s="35">
        <v>10</v>
      </c>
      <c r="F22" s="35">
        <f t="shared" si="0"/>
        <v>-4</v>
      </c>
      <c r="G22" s="35">
        <v>10</v>
      </c>
      <c r="H22" s="35">
        <f t="shared" si="1"/>
        <v>0</v>
      </c>
      <c r="I22" s="35">
        <f>'AGENCY APPLICATION TRACKING'!$D23-'AGENCY APPLICATION TRACKING'!$G23</f>
        <v>-6</v>
      </c>
      <c r="J22" s="36">
        <v>7453.1328912466797</v>
      </c>
      <c r="K22" s="36">
        <v>7453.13</v>
      </c>
      <c r="L22" s="36">
        <v>-2.8912466796100502E-3</v>
      </c>
      <c r="M22" s="37" t="s">
        <v>72</v>
      </c>
    </row>
    <row r="23" spans="1:14" x14ac:dyDescent="0.2">
      <c r="A23" s="35">
        <v>2</v>
      </c>
      <c r="B23" s="35" t="s">
        <v>73</v>
      </c>
      <c r="C23" s="35" t="s">
        <v>74</v>
      </c>
      <c r="D23" s="35">
        <v>16</v>
      </c>
      <c r="E23" s="35">
        <v>22</v>
      </c>
      <c r="F23" s="35">
        <f t="shared" si="0"/>
        <v>-6</v>
      </c>
      <c r="G23" s="35">
        <v>22</v>
      </c>
      <c r="H23" s="35">
        <f t="shared" si="1"/>
        <v>0</v>
      </c>
      <c r="I23" s="35">
        <f>'AGENCY APPLICATION TRACKING'!$D21-'AGENCY APPLICATION TRACKING'!$G21</f>
        <v>-5</v>
      </c>
      <c r="J23" s="36">
        <v>16396.892360742699</v>
      </c>
      <c r="K23" s="36">
        <v>16396.89</v>
      </c>
      <c r="L23" s="36">
        <v>-2.36074269923847E-3</v>
      </c>
      <c r="M23" s="37" t="s">
        <v>75</v>
      </c>
    </row>
    <row r="24" spans="1:14" x14ac:dyDescent="0.2">
      <c r="A24" s="35">
        <v>2</v>
      </c>
      <c r="B24" s="35" t="s">
        <v>88</v>
      </c>
      <c r="C24" s="35" t="s">
        <v>89</v>
      </c>
      <c r="D24" s="35">
        <v>3</v>
      </c>
      <c r="E24" s="35">
        <v>5</v>
      </c>
      <c r="F24" s="35">
        <f t="shared" si="0"/>
        <v>-2</v>
      </c>
      <c r="G24" s="35">
        <v>5</v>
      </c>
      <c r="H24" s="35">
        <f t="shared" si="1"/>
        <v>0</v>
      </c>
      <c r="I24" s="35">
        <f>'AGENCY APPLICATION TRACKING'!$D29-'AGENCY APPLICATION TRACKING'!$G29</f>
        <v>-3</v>
      </c>
      <c r="J24" s="36">
        <v>3726.5664456233399</v>
      </c>
      <c r="K24" s="36">
        <v>3679.07</v>
      </c>
      <c r="L24" s="36">
        <v>-47.496445623339703</v>
      </c>
      <c r="M24" s="37" t="s">
        <v>90</v>
      </c>
    </row>
    <row r="25" spans="1:14" x14ac:dyDescent="0.2">
      <c r="A25" s="35">
        <v>2</v>
      </c>
      <c r="B25" s="35" t="s">
        <v>94</v>
      </c>
      <c r="C25" s="35" t="s">
        <v>95</v>
      </c>
      <c r="D25" s="35">
        <v>4</v>
      </c>
      <c r="E25" s="35">
        <v>6</v>
      </c>
      <c r="F25" s="35">
        <f t="shared" si="0"/>
        <v>-2</v>
      </c>
      <c r="G25" s="35">
        <v>6</v>
      </c>
      <c r="H25" s="35">
        <f t="shared" si="1"/>
        <v>0</v>
      </c>
      <c r="I25" s="35">
        <f>'AGENCY APPLICATION TRACKING'!$D30-'AGENCY APPLICATION TRACKING'!$G30</f>
        <v>0</v>
      </c>
      <c r="J25" s="36">
        <v>4471.8797347480104</v>
      </c>
      <c r="K25" s="36">
        <v>4470.32</v>
      </c>
      <c r="L25" s="36">
        <v>-1.55973474801067</v>
      </c>
      <c r="M25" s="37" t="s">
        <v>96</v>
      </c>
    </row>
    <row r="26" spans="1:14" x14ac:dyDescent="0.2">
      <c r="A26" s="35">
        <v>2</v>
      </c>
      <c r="B26" s="35" t="s">
        <v>85</v>
      </c>
      <c r="C26" s="35" t="s">
        <v>86</v>
      </c>
      <c r="D26" s="35">
        <v>3</v>
      </c>
      <c r="E26" s="35">
        <v>6</v>
      </c>
      <c r="F26" s="35">
        <f t="shared" si="0"/>
        <v>-3</v>
      </c>
      <c r="G26" s="35">
        <v>6</v>
      </c>
      <c r="H26" s="35">
        <f t="shared" si="1"/>
        <v>0</v>
      </c>
      <c r="I26" s="35">
        <f>'AGENCY APPLICATION TRACKING'!$D24-'AGENCY APPLICATION TRACKING'!$G24</f>
        <v>-2</v>
      </c>
      <c r="J26" s="36">
        <v>4471.8797347480104</v>
      </c>
      <c r="K26" s="36">
        <v>4450</v>
      </c>
      <c r="L26" s="36">
        <v>-21.879734748010399</v>
      </c>
      <c r="M26" s="37" t="s">
        <v>87</v>
      </c>
    </row>
    <row r="27" spans="1:14" x14ac:dyDescent="0.2">
      <c r="A27" s="50">
        <v>2</v>
      </c>
      <c r="B27" s="50" t="s">
        <v>56</v>
      </c>
      <c r="C27" s="50" t="s">
        <v>57</v>
      </c>
      <c r="D27" s="50">
        <v>7</v>
      </c>
      <c r="E27" s="50">
        <v>7</v>
      </c>
      <c r="F27" s="50">
        <f t="shared" si="0"/>
        <v>0</v>
      </c>
      <c r="G27" s="50">
        <v>7</v>
      </c>
      <c r="H27" s="50">
        <f t="shared" si="1"/>
        <v>0</v>
      </c>
      <c r="I27" s="50">
        <f>'AGENCY APPLICATION TRACKING'!$D31-'AGENCY APPLICATION TRACKING'!$G31</f>
        <v>-3</v>
      </c>
      <c r="J27" s="36">
        <v>5217.19302387268</v>
      </c>
      <c r="K27" s="36">
        <v>5217.1899999999996</v>
      </c>
      <c r="L27" s="36">
        <v>-3.0238726803872898E-3</v>
      </c>
      <c r="M27" s="37" t="s">
        <v>58</v>
      </c>
      <c r="N27" s="3" t="s">
        <v>481</v>
      </c>
    </row>
    <row r="28" spans="1:14" x14ac:dyDescent="0.2">
      <c r="A28" s="35">
        <v>2</v>
      </c>
      <c r="B28" s="35" t="s">
        <v>62</v>
      </c>
      <c r="C28" s="35" t="s">
        <v>63</v>
      </c>
      <c r="D28" s="35">
        <v>10</v>
      </c>
      <c r="E28" s="35">
        <v>10</v>
      </c>
      <c r="F28" s="35">
        <f t="shared" si="0"/>
        <v>0</v>
      </c>
      <c r="G28" s="35">
        <v>10</v>
      </c>
      <c r="H28" s="35">
        <f t="shared" si="1"/>
        <v>0</v>
      </c>
      <c r="I28" s="35">
        <f>'AGENCY APPLICATION TRACKING'!$D32-'AGENCY APPLICATION TRACKING'!$G32</f>
        <v>-3</v>
      </c>
      <c r="J28" s="36">
        <v>7453.1328912466797</v>
      </c>
      <c r="K28" s="36">
        <v>7453.13</v>
      </c>
      <c r="L28" s="36">
        <v>-2.8912466796100502E-3</v>
      </c>
      <c r="M28" s="37" t="s">
        <v>64</v>
      </c>
    </row>
    <row r="29" spans="1:14" x14ac:dyDescent="0.2">
      <c r="A29" s="35">
        <v>2</v>
      </c>
      <c r="B29" s="35" t="s">
        <v>91</v>
      </c>
      <c r="C29" s="35" t="s">
        <v>92</v>
      </c>
      <c r="D29" s="35">
        <v>4</v>
      </c>
      <c r="E29" s="35">
        <v>7</v>
      </c>
      <c r="F29" s="35">
        <f t="shared" si="0"/>
        <v>-3</v>
      </c>
      <c r="G29" s="35">
        <v>7</v>
      </c>
      <c r="H29" s="35">
        <f t="shared" si="1"/>
        <v>0</v>
      </c>
      <c r="I29" s="35">
        <f>'AGENCY APPLICATION TRACKING'!$D28-'AGENCY APPLICATION TRACKING'!$G28</f>
        <v>0</v>
      </c>
      <c r="J29" s="36">
        <v>5217.19302387268</v>
      </c>
      <c r="K29" s="36">
        <v>5217.1899999999996</v>
      </c>
      <c r="L29" s="36">
        <v>-3.0238726803872898E-3</v>
      </c>
      <c r="M29" s="37" t="s">
        <v>93</v>
      </c>
    </row>
    <row r="30" spans="1:14" x14ac:dyDescent="0.2">
      <c r="A30" s="50">
        <v>2</v>
      </c>
      <c r="B30" s="50" t="s">
        <v>76</v>
      </c>
      <c r="C30" s="50" t="s">
        <v>77</v>
      </c>
      <c r="D30" s="50">
        <v>9</v>
      </c>
      <c r="E30" s="50">
        <v>9</v>
      </c>
      <c r="F30" s="50">
        <f t="shared" si="0"/>
        <v>0</v>
      </c>
      <c r="G30" s="50">
        <v>9</v>
      </c>
      <c r="H30" s="50">
        <f t="shared" si="1"/>
        <v>0</v>
      </c>
      <c r="I30" s="50">
        <f>'AGENCY APPLICATION TRACKING'!$D33-'AGENCY APPLICATION TRACKING'!$G33</f>
        <v>-3</v>
      </c>
      <c r="J30" s="36">
        <v>6707.8196021220101</v>
      </c>
      <c r="K30" s="36">
        <v>6707.82</v>
      </c>
      <c r="L30" s="36">
        <v>3.97877989598783E-4</v>
      </c>
      <c r="M30" s="37" t="s">
        <v>78</v>
      </c>
      <c r="N30" s="3" t="s">
        <v>481</v>
      </c>
    </row>
    <row r="31" spans="1:14" x14ac:dyDescent="0.2">
      <c r="A31" s="35">
        <v>2</v>
      </c>
      <c r="B31" s="35" t="s">
        <v>67</v>
      </c>
      <c r="C31" s="35" t="s">
        <v>68</v>
      </c>
      <c r="D31" s="35">
        <v>4</v>
      </c>
      <c r="E31" s="35">
        <v>7</v>
      </c>
      <c r="F31" s="35">
        <f t="shared" si="0"/>
        <v>-3</v>
      </c>
      <c r="G31" s="35">
        <v>7</v>
      </c>
      <c r="H31" s="35">
        <f t="shared" si="1"/>
        <v>0</v>
      </c>
      <c r="I31" s="35">
        <f>'AGENCY APPLICATION TRACKING'!$D25-'AGENCY APPLICATION TRACKING'!$G25</f>
        <v>-2</v>
      </c>
      <c r="J31" s="36">
        <v>5217.19302387268</v>
      </c>
      <c r="K31" s="36">
        <v>5206.37</v>
      </c>
      <c r="L31" s="36">
        <v>-10.8230238726801</v>
      </c>
      <c r="M31" s="37" t="s">
        <v>69</v>
      </c>
    </row>
    <row r="32" spans="1:14" x14ac:dyDescent="0.2">
      <c r="A32" s="35">
        <v>2</v>
      </c>
      <c r="B32" s="35" t="s">
        <v>59</v>
      </c>
      <c r="C32" s="35" t="s">
        <v>60</v>
      </c>
      <c r="D32" s="35">
        <v>4</v>
      </c>
      <c r="E32" s="35">
        <v>7</v>
      </c>
      <c r="F32" s="35">
        <f t="shared" si="0"/>
        <v>-3</v>
      </c>
      <c r="G32" s="35">
        <v>7</v>
      </c>
      <c r="H32" s="35">
        <f t="shared" si="1"/>
        <v>0</v>
      </c>
      <c r="I32" s="35">
        <f>'AGENCY APPLICATION TRACKING'!$D26-'AGENCY APPLICATION TRACKING'!$G26</f>
        <v>-3</v>
      </c>
      <c r="J32" s="36">
        <v>5217.19302387268</v>
      </c>
      <c r="K32" s="36">
        <v>5217.1899999999996</v>
      </c>
      <c r="L32" s="36">
        <v>-3.0238726803872898E-3</v>
      </c>
      <c r="M32" s="37" t="s">
        <v>61</v>
      </c>
    </row>
    <row r="33" spans="1:14" x14ac:dyDescent="0.2">
      <c r="A33" s="35">
        <v>2</v>
      </c>
      <c r="B33" s="35" t="s">
        <v>79</v>
      </c>
      <c r="C33" s="35" t="s">
        <v>80</v>
      </c>
      <c r="D33" s="35">
        <v>4</v>
      </c>
      <c r="E33" s="35">
        <v>7</v>
      </c>
      <c r="F33" s="35">
        <f t="shared" si="0"/>
        <v>-3</v>
      </c>
      <c r="G33" s="35">
        <v>7</v>
      </c>
      <c r="H33" s="35">
        <f t="shared" si="1"/>
        <v>0</v>
      </c>
      <c r="I33" s="35">
        <f>'AGENCY APPLICATION TRACKING'!$D27-'AGENCY APPLICATION TRACKING'!$G27</f>
        <v>0</v>
      </c>
      <c r="J33" s="36">
        <v>5217.19302387268</v>
      </c>
      <c r="K33" s="36">
        <v>5217.1899999999996</v>
      </c>
      <c r="L33" s="36">
        <v>-3.0238726803872898E-3</v>
      </c>
      <c r="M33" s="37" t="s">
        <v>81</v>
      </c>
    </row>
    <row r="34" spans="1:14" x14ac:dyDescent="0.2">
      <c r="A34" s="35">
        <v>3</v>
      </c>
      <c r="B34" s="35" t="s">
        <v>120</v>
      </c>
      <c r="C34" s="35" t="s">
        <v>115</v>
      </c>
      <c r="D34" s="35">
        <v>55</v>
      </c>
      <c r="E34" s="35">
        <v>108</v>
      </c>
      <c r="F34" s="35">
        <f t="shared" ref="F34:F65" si="2">D34-E34</f>
        <v>-53</v>
      </c>
      <c r="G34" s="35">
        <v>108</v>
      </c>
      <c r="H34" s="35">
        <f t="shared" ref="H34:H65" si="3">E34-G34</f>
        <v>0</v>
      </c>
      <c r="I34" s="35">
        <f>'AGENCY APPLICATION TRACKING'!$D34-'AGENCY APPLICATION TRACKING'!$G34</f>
        <v>-53</v>
      </c>
      <c r="J34" s="36">
        <v>80493.835225464194</v>
      </c>
      <c r="K34" s="36">
        <v>80402.720000000001</v>
      </c>
      <c r="L34" s="36">
        <v>-91.115225464192903</v>
      </c>
      <c r="M34" s="37" t="s">
        <v>121</v>
      </c>
    </row>
    <row r="35" spans="1:14" x14ac:dyDescent="0.2">
      <c r="A35" s="35">
        <v>3</v>
      </c>
      <c r="B35" s="35" t="s">
        <v>109</v>
      </c>
      <c r="C35" s="35" t="s">
        <v>107</v>
      </c>
      <c r="D35" s="35">
        <v>41</v>
      </c>
      <c r="E35" s="35">
        <v>60</v>
      </c>
      <c r="F35" s="35">
        <f t="shared" si="2"/>
        <v>-19</v>
      </c>
      <c r="G35" s="35">
        <v>60</v>
      </c>
      <c r="H35" s="35">
        <f t="shared" si="3"/>
        <v>0</v>
      </c>
      <c r="I35" s="35">
        <f>'AGENCY APPLICATION TRACKING'!$D35-'AGENCY APPLICATION TRACKING'!$G35</f>
        <v>-19</v>
      </c>
      <c r="J35" s="36">
        <v>44718.797347480097</v>
      </c>
      <c r="K35" s="36">
        <v>44718.8</v>
      </c>
      <c r="L35" s="36">
        <v>2.6525199064053599E-3</v>
      </c>
      <c r="M35" s="37" t="s">
        <v>110</v>
      </c>
    </row>
    <row r="36" spans="1:14" x14ac:dyDescent="0.2">
      <c r="A36" s="35">
        <v>3</v>
      </c>
      <c r="B36" s="35" t="s">
        <v>122</v>
      </c>
      <c r="C36" s="35" t="s">
        <v>123</v>
      </c>
      <c r="D36" s="35">
        <v>33</v>
      </c>
      <c r="E36" s="35">
        <v>48</v>
      </c>
      <c r="F36" s="35">
        <f t="shared" si="2"/>
        <v>-15</v>
      </c>
      <c r="G36" s="35">
        <v>49</v>
      </c>
      <c r="H36" s="35">
        <f t="shared" si="3"/>
        <v>-1</v>
      </c>
      <c r="I36" s="35">
        <f>'AGENCY APPLICATION TRACKING'!$D36-'AGENCY APPLICATION TRACKING'!$G36</f>
        <v>-16</v>
      </c>
      <c r="J36" s="36">
        <v>36520.351167108704</v>
      </c>
      <c r="K36" s="36">
        <v>35939</v>
      </c>
      <c r="L36" s="36">
        <v>-581.35116710870398</v>
      </c>
      <c r="M36" s="37" t="s">
        <v>124</v>
      </c>
    </row>
    <row r="37" spans="1:14" x14ac:dyDescent="0.2">
      <c r="A37" s="35">
        <v>3</v>
      </c>
      <c r="B37" s="35" t="s">
        <v>102</v>
      </c>
      <c r="C37" s="35" t="s">
        <v>98</v>
      </c>
      <c r="D37" s="35">
        <v>14</v>
      </c>
      <c r="E37" s="35">
        <v>23</v>
      </c>
      <c r="F37" s="35">
        <f t="shared" si="2"/>
        <v>-9</v>
      </c>
      <c r="G37" s="35">
        <v>23</v>
      </c>
      <c r="H37" s="35">
        <f t="shared" si="3"/>
        <v>0</v>
      </c>
      <c r="I37" s="35">
        <f>'AGENCY APPLICATION TRACKING'!$D37-'AGENCY APPLICATION TRACKING'!$G37</f>
        <v>-9</v>
      </c>
      <c r="J37" s="36">
        <v>17142.205649867399</v>
      </c>
      <c r="K37" s="36">
        <v>17137.2</v>
      </c>
      <c r="L37" s="36">
        <v>-5.0056498673984597</v>
      </c>
      <c r="M37" s="37" t="s">
        <v>103</v>
      </c>
    </row>
    <row r="38" spans="1:14" x14ac:dyDescent="0.2">
      <c r="A38" s="35">
        <v>3</v>
      </c>
      <c r="B38" s="35" t="s">
        <v>109</v>
      </c>
      <c r="C38" s="35" t="s">
        <v>115</v>
      </c>
      <c r="D38" s="35">
        <v>20</v>
      </c>
      <c r="E38" s="35">
        <v>29</v>
      </c>
      <c r="F38" s="35">
        <f t="shared" si="2"/>
        <v>-9</v>
      </c>
      <c r="G38" s="35">
        <v>29</v>
      </c>
      <c r="H38" s="35">
        <f t="shared" si="3"/>
        <v>0</v>
      </c>
      <c r="I38" s="35">
        <f>'AGENCY APPLICATION TRACKING'!$D38-'AGENCY APPLICATION TRACKING'!$G38</f>
        <v>-9</v>
      </c>
      <c r="J38" s="36">
        <v>21614.085384615399</v>
      </c>
      <c r="K38" s="36">
        <v>21614.09</v>
      </c>
      <c r="L38" s="36">
        <v>4.6153846014931298E-3</v>
      </c>
      <c r="M38" s="37" t="s">
        <v>117</v>
      </c>
    </row>
    <row r="39" spans="1:14" x14ac:dyDescent="0.2">
      <c r="A39" s="50">
        <v>3</v>
      </c>
      <c r="B39" s="50" t="s">
        <v>13</v>
      </c>
      <c r="C39" s="50" t="s">
        <v>104</v>
      </c>
      <c r="D39" s="50">
        <v>19</v>
      </c>
      <c r="E39" s="50">
        <v>26</v>
      </c>
      <c r="F39" s="50">
        <f t="shared" si="2"/>
        <v>-7</v>
      </c>
      <c r="G39" s="50">
        <v>26</v>
      </c>
      <c r="H39" s="50">
        <f t="shared" si="3"/>
        <v>0</v>
      </c>
      <c r="I39" s="50">
        <f>'AGENCY APPLICATION TRACKING'!$D39-'AGENCY APPLICATION TRACKING'!$G39</f>
        <v>-7</v>
      </c>
      <c r="J39" s="36">
        <v>19378.145517241399</v>
      </c>
      <c r="K39" s="36">
        <v>18940.650000000001</v>
      </c>
      <c r="L39" s="36">
        <v>-437.49551724139701</v>
      </c>
      <c r="M39" s="37" t="s">
        <v>105</v>
      </c>
      <c r="N39" s="3" t="s">
        <v>481</v>
      </c>
    </row>
    <row r="40" spans="1:14" x14ac:dyDescent="0.2">
      <c r="A40" s="50">
        <v>3</v>
      </c>
      <c r="B40" s="50" t="s">
        <v>114</v>
      </c>
      <c r="C40" s="50" t="s">
        <v>115</v>
      </c>
      <c r="D40" s="50">
        <v>5</v>
      </c>
      <c r="E40" s="50">
        <v>8</v>
      </c>
      <c r="F40" s="50">
        <f t="shared" si="2"/>
        <v>-3</v>
      </c>
      <c r="G40" s="50">
        <v>10</v>
      </c>
      <c r="H40" s="50">
        <f t="shared" si="3"/>
        <v>-2</v>
      </c>
      <c r="I40" s="50">
        <f>'AGENCY APPLICATION TRACKING'!$D41-'AGENCY APPLICATION TRACKING'!$G41</f>
        <v>-5</v>
      </c>
      <c r="J40" s="36">
        <v>7453.1328912466797</v>
      </c>
      <c r="K40" s="36">
        <v>6324.75</v>
      </c>
      <c r="L40" s="36">
        <v>-1128.3828912466799</v>
      </c>
      <c r="M40" s="37" t="s">
        <v>116</v>
      </c>
      <c r="N40" s="3" t="s">
        <v>481</v>
      </c>
    </row>
    <row r="41" spans="1:14" x14ac:dyDescent="0.2">
      <c r="A41" s="35">
        <v>3</v>
      </c>
      <c r="B41" s="35" t="s">
        <v>111</v>
      </c>
      <c r="C41" s="35" t="s">
        <v>112</v>
      </c>
      <c r="D41" s="35">
        <v>7</v>
      </c>
      <c r="E41" s="35">
        <v>12</v>
      </c>
      <c r="F41" s="35">
        <f t="shared" si="2"/>
        <v>-5</v>
      </c>
      <c r="G41" s="35">
        <v>12</v>
      </c>
      <c r="H41" s="35">
        <f t="shared" si="3"/>
        <v>0</v>
      </c>
      <c r="I41" s="35">
        <f>'AGENCY APPLICATION TRACKING'!$D40-'AGENCY APPLICATION TRACKING'!$G40</f>
        <v>-5</v>
      </c>
      <c r="J41" s="36">
        <v>8943.7594694960208</v>
      </c>
      <c r="K41" s="36">
        <v>8029.36</v>
      </c>
      <c r="L41" s="36">
        <v>-914.39946949602097</v>
      </c>
      <c r="M41" s="37" t="s">
        <v>113</v>
      </c>
    </row>
    <row r="42" spans="1:14" x14ac:dyDescent="0.2">
      <c r="A42" s="35">
        <v>3</v>
      </c>
      <c r="B42" s="35" t="s">
        <v>8</v>
      </c>
      <c r="C42" s="35" t="s">
        <v>104</v>
      </c>
      <c r="D42" s="35">
        <v>25</v>
      </c>
      <c r="E42" s="35">
        <v>38</v>
      </c>
      <c r="F42" s="35">
        <f t="shared" si="2"/>
        <v>-13</v>
      </c>
      <c r="G42" s="35">
        <v>38</v>
      </c>
      <c r="H42" s="35">
        <f t="shared" si="3"/>
        <v>0</v>
      </c>
      <c r="I42" s="35">
        <f>'AGENCY APPLICATION TRACKING'!$D48-'AGENCY APPLICATION TRACKING'!$G48</f>
        <v>-1</v>
      </c>
      <c r="J42" s="36">
        <v>28321.904986737401</v>
      </c>
      <c r="K42" s="36">
        <v>28321.9</v>
      </c>
      <c r="L42" s="36">
        <v>-4.9867374000314201E-3</v>
      </c>
      <c r="M42" s="37" t="s">
        <v>10</v>
      </c>
    </row>
    <row r="43" spans="1:14" x14ac:dyDescent="0.2">
      <c r="A43" s="35">
        <v>3</v>
      </c>
      <c r="B43" s="35" t="s">
        <v>125</v>
      </c>
      <c r="C43" s="35" t="s">
        <v>128</v>
      </c>
      <c r="D43" s="35">
        <v>8</v>
      </c>
      <c r="E43" s="35">
        <v>11</v>
      </c>
      <c r="F43" s="35">
        <f t="shared" si="2"/>
        <v>-3</v>
      </c>
      <c r="G43" s="35">
        <v>11</v>
      </c>
      <c r="H43" s="35">
        <f t="shared" si="3"/>
        <v>0</v>
      </c>
      <c r="I43" s="35">
        <f>'AGENCY APPLICATION TRACKING'!$D42-'AGENCY APPLICATION TRACKING'!$G42</f>
        <v>-13</v>
      </c>
      <c r="J43" s="36">
        <v>8198.4461803713493</v>
      </c>
      <c r="K43" s="36">
        <v>8198.4500000000007</v>
      </c>
      <c r="L43" s="36">
        <v>3.8196286513994E-3</v>
      </c>
      <c r="M43" s="37" t="s">
        <v>129</v>
      </c>
    </row>
    <row r="44" spans="1:14" x14ac:dyDescent="0.2">
      <c r="A44" s="50">
        <v>3</v>
      </c>
      <c r="B44" s="50" t="s">
        <v>106</v>
      </c>
      <c r="C44" s="50" t="s">
        <v>107</v>
      </c>
      <c r="D44" s="50">
        <v>5</v>
      </c>
      <c r="E44" s="50">
        <v>7</v>
      </c>
      <c r="F44" s="50">
        <f t="shared" si="2"/>
        <v>-2</v>
      </c>
      <c r="G44" s="50">
        <v>7</v>
      </c>
      <c r="H44" s="50">
        <f t="shared" si="3"/>
        <v>0</v>
      </c>
      <c r="I44" s="50">
        <f>'AGENCY APPLICATION TRACKING'!$D43-'AGENCY APPLICATION TRACKING'!$G43</f>
        <v>-3</v>
      </c>
      <c r="J44" s="36">
        <v>5217.19302387268</v>
      </c>
      <c r="K44" s="36">
        <v>4854.95</v>
      </c>
      <c r="L44" s="36">
        <v>-362.24302387268</v>
      </c>
      <c r="M44" s="37" t="s">
        <v>108</v>
      </c>
      <c r="N44" s="3" t="s">
        <v>481</v>
      </c>
    </row>
    <row r="45" spans="1:14" x14ac:dyDescent="0.2">
      <c r="A45" s="35">
        <v>3</v>
      </c>
      <c r="B45" s="35" t="s">
        <v>125</v>
      </c>
      <c r="C45" s="35" t="s">
        <v>126</v>
      </c>
      <c r="D45" s="35">
        <v>5</v>
      </c>
      <c r="E45" s="35">
        <v>7</v>
      </c>
      <c r="F45" s="35">
        <f t="shared" si="2"/>
        <v>-2</v>
      </c>
      <c r="G45" s="35">
        <v>7</v>
      </c>
      <c r="H45" s="35">
        <f t="shared" si="3"/>
        <v>0</v>
      </c>
      <c r="I45" s="35">
        <f>'AGENCY APPLICATION TRACKING'!$D44-'AGENCY APPLICATION TRACKING'!$G44</f>
        <v>-2</v>
      </c>
      <c r="J45" s="36">
        <v>5217.19302387268</v>
      </c>
      <c r="K45" s="36">
        <v>5217.1899999999996</v>
      </c>
      <c r="L45" s="36">
        <v>-3.0238726803872898E-3</v>
      </c>
      <c r="M45" s="37" t="s">
        <v>127</v>
      </c>
    </row>
    <row r="46" spans="1:14" x14ac:dyDescent="0.2">
      <c r="A46" s="35">
        <v>3</v>
      </c>
      <c r="B46" s="35" t="s">
        <v>100</v>
      </c>
      <c r="C46" s="35" t="s">
        <v>98</v>
      </c>
      <c r="D46" s="35">
        <v>2</v>
      </c>
      <c r="E46" s="35">
        <v>3</v>
      </c>
      <c r="F46" s="35">
        <f t="shared" si="2"/>
        <v>-1</v>
      </c>
      <c r="G46" s="35">
        <v>3</v>
      </c>
      <c r="H46" s="35">
        <f t="shared" si="3"/>
        <v>0</v>
      </c>
      <c r="I46" s="35">
        <f>'AGENCY APPLICATION TRACKING'!$D47-'AGENCY APPLICATION TRACKING'!$G47</f>
        <v>-2</v>
      </c>
      <c r="J46" s="36">
        <v>2235.9398673740002</v>
      </c>
      <c r="K46" s="36">
        <v>2235.94</v>
      </c>
      <c r="L46" s="36">
        <v>1.32625999867741E-4</v>
      </c>
      <c r="M46" s="37" t="s">
        <v>101</v>
      </c>
    </row>
    <row r="47" spans="1:14" x14ac:dyDescent="0.2">
      <c r="A47" s="35">
        <v>3</v>
      </c>
      <c r="B47" s="35" t="s">
        <v>97</v>
      </c>
      <c r="C47" s="35" t="s">
        <v>98</v>
      </c>
      <c r="D47" s="35">
        <v>3</v>
      </c>
      <c r="E47" s="35">
        <v>5</v>
      </c>
      <c r="F47" s="35">
        <f t="shared" si="2"/>
        <v>-2</v>
      </c>
      <c r="G47" s="35">
        <v>5</v>
      </c>
      <c r="H47" s="35">
        <f t="shared" si="3"/>
        <v>0</v>
      </c>
      <c r="I47" s="35">
        <f>'AGENCY APPLICATION TRACKING'!$D45-'AGENCY APPLICATION TRACKING'!$G45</f>
        <v>-2</v>
      </c>
      <c r="J47" s="36">
        <v>3726.5664456233399</v>
      </c>
      <c r="K47" s="36">
        <v>3726.57</v>
      </c>
      <c r="L47" s="36">
        <v>3.5543766603041201E-3</v>
      </c>
      <c r="M47" s="37" t="s">
        <v>99</v>
      </c>
    </row>
    <row r="48" spans="1:14" x14ac:dyDescent="0.2">
      <c r="A48" s="35">
        <v>3</v>
      </c>
      <c r="B48" s="35" t="s">
        <v>118</v>
      </c>
      <c r="C48" s="35" t="s">
        <v>115</v>
      </c>
      <c r="D48" s="35">
        <v>2</v>
      </c>
      <c r="E48" s="35">
        <v>3</v>
      </c>
      <c r="F48" s="35">
        <f t="shared" si="2"/>
        <v>-1</v>
      </c>
      <c r="G48" s="35">
        <v>3</v>
      </c>
      <c r="H48" s="35">
        <f t="shared" si="3"/>
        <v>0</v>
      </c>
      <c r="I48" s="35">
        <f>'AGENCY APPLICATION TRACKING'!$D46-'AGENCY APPLICATION TRACKING'!$G46</f>
        <v>-1</v>
      </c>
      <c r="J48" s="36">
        <v>2235.9398673740002</v>
      </c>
      <c r="K48" s="36">
        <v>2235.94</v>
      </c>
      <c r="L48" s="36">
        <v>1.32625999867741E-4</v>
      </c>
      <c r="M48" s="37" t="s">
        <v>119</v>
      </c>
    </row>
    <row r="49" spans="1:14" x14ac:dyDescent="0.2">
      <c r="A49" s="35">
        <v>4</v>
      </c>
      <c r="B49" s="35" t="s">
        <v>109</v>
      </c>
      <c r="C49" s="35" t="s">
        <v>160</v>
      </c>
      <c r="D49" s="35">
        <v>6</v>
      </c>
      <c r="E49" s="35">
        <v>18</v>
      </c>
      <c r="F49" s="35">
        <f t="shared" si="2"/>
        <v>-12</v>
      </c>
      <c r="G49" s="35">
        <v>18</v>
      </c>
      <c r="H49" s="35">
        <f t="shared" si="3"/>
        <v>0</v>
      </c>
      <c r="I49" s="35">
        <f>'AGENCY APPLICATION TRACKING'!$D49-'AGENCY APPLICATION TRACKING'!$G49</f>
        <v>-12</v>
      </c>
      <c r="J49" s="36">
        <v>13415.639204244</v>
      </c>
      <c r="K49" s="36">
        <v>13415.64</v>
      </c>
      <c r="L49" s="36">
        <v>7.9575599920644901E-4</v>
      </c>
      <c r="M49" s="37" t="s">
        <v>161</v>
      </c>
    </row>
    <row r="50" spans="1:14" x14ac:dyDescent="0.2">
      <c r="A50" s="35">
        <v>4</v>
      </c>
      <c r="B50" s="35" t="s">
        <v>133</v>
      </c>
      <c r="C50" s="35" t="s">
        <v>134</v>
      </c>
      <c r="D50" s="35">
        <v>6</v>
      </c>
      <c r="E50" s="35">
        <v>15</v>
      </c>
      <c r="F50" s="35">
        <f t="shared" si="2"/>
        <v>-9</v>
      </c>
      <c r="G50" s="35">
        <v>15</v>
      </c>
      <c r="H50" s="35">
        <f t="shared" si="3"/>
        <v>0</v>
      </c>
      <c r="I50" s="35">
        <f>'AGENCY APPLICATION TRACKING'!$D50-'AGENCY APPLICATION TRACKING'!$G50</f>
        <v>-9</v>
      </c>
      <c r="J50" s="36">
        <v>11179.69933687</v>
      </c>
      <c r="K50" s="36">
        <v>11067.87</v>
      </c>
      <c r="L50" s="36">
        <v>-111.82933687000001</v>
      </c>
      <c r="M50" s="37" t="s">
        <v>135</v>
      </c>
    </row>
    <row r="51" spans="1:14" x14ac:dyDescent="0.2">
      <c r="A51" s="35">
        <v>4</v>
      </c>
      <c r="B51" s="35" t="s">
        <v>153</v>
      </c>
      <c r="C51" s="35" t="s">
        <v>154</v>
      </c>
      <c r="D51" s="35">
        <v>4</v>
      </c>
      <c r="E51" s="35">
        <v>11</v>
      </c>
      <c r="F51" s="35">
        <f t="shared" si="2"/>
        <v>-7</v>
      </c>
      <c r="G51" s="35">
        <v>11</v>
      </c>
      <c r="H51" s="35">
        <f t="shared" si="3"/>
        <v>0</v>
      </c>
      <c r="I51" s="35">
        <f>'AGENCY APPLICATION TRACKING'!$D51-'AGENCY APPLICATION TRACKING'!$G51</f>
        <v>-7</v>
      </c>
      <c r="J51" s="36">
        <v>8198.4461803713493</v>
      </c>
      <c r="K51" s="36">
        <v>7930.69</v>
      </c>
      <c r="L51" s="36">
        <v>-267.75618037135001</v>
      </c>
      <c r="M51" s="37" t="s">
        <v>155</v>
      </c>
    </row>
    <row r="52" spans="1:14" x14ac:dyDescent="0.2">
      <c r="A52" s="35">
        <v>4</v>
      </c>
      <c r="B52" s="35" t="s">
        <v>157</v>
      </c>
      <c r="C52" s="35" t="s">
        <v>158</v>
      </c>
      <c r="D52" s="35">
        <v>6</v>
      </c>
      <c r="E52" s="35">
        <v>12</v>
      </c>
      <c r="F52" s="35">
        <f t="shared" si="2"/>
        <v>-6</v>
      </c>
      <c r="G52" s="35">
        <v>12</v>
      </c>
      <c r="H52" s="35">
        <f t="shared" si="3"/>
        <v>0</v>
      </c>
      <c r="I52" s="35">
        <f>'AGENCY APPLICATION TRACKING'!$D52-'AGENCY APPLICATION TRACKING'!$G52</f>
        <v>-6</v>
      </c>
      <c r="J52" s="36">
        <v>8943.7594694960208</v>
      </c>
      <c r="K52" s="36">
        <v>8943.76</v>
      </c>
      <c r="L52" s="36">
        <v>5.3050397946208304E-4</v>
      </c>
      <c r="M52" s="37" t="s">
        <v>159</v>
      </c>
    </row>
    <row r="53" spans="1:14" x14ac:dyDescent="0.2">
      <c r="A53" s="35">
        <v>4</v>
      </c>
      <c r="B53" s="35" t="s">
        <v>147</v>
      </c>
      <c r="C53" s="35" t="s">
        <v>148</v>
      </c>
      <c r="D53" s="35">
        <v>14</v>
      </c>
      <c r="E53" s="35">
        <v>20</v>
      </c>
      <c r="F53" s="35">
        <f t="shared" si="2"/>
        <v>-6</v>
      </c>
      <c r="G53" s="35">
        <v>20</v>
      </c>
      <c r="H53" s="35">
        <f t="shared" si="3"/>
        <v>0</v>
      </c>
      <c r="I53" s="35">
        <f>'AGENCY APPLICATION TRACKING'!$D53-'AGENCY APPLICATION TRACKING'!$G53</f>
        <v>-6</v>
      </c>
      <c r="J53" s="36">
        <v>14906.265782493399</v>
      </c>
      <c r="K53" s="36">
        <v>14906.27</v>
      </c>
      <c r="L53" s="36">
        <v>4.2175066009804097E-3</v>
      </c>
      <c r="M53" s="37" t="s">
        <v>149</v>
      </c>
    </row>
    <row r="54" spans="1:14" x14ac:dyDescent="0.2">
      <c r="A54" s="35">
        <v>4</v>
      </c>
      <c r="B54" s="35" t="s">
        <v>136</v>
      </c>
      <c r="C54" s="35" t="s">
        <v>137</v>
      </c>
      <c r="D54" s="35">
        <v>9</v>
      </c>
      <c r="E54" s="35">
        <v>14</v>
      </c>
      <c r="F54" s="35">
        <f t="shared" si="2"/>
        <v>-5</v>
      </c>
      <c r="G54" s="35">
        <v>14</v>
      </c>
      <c r="H54" s="35">
        <f t="shared" si="3"/>
        <v>0</v>
      </c>
      <c r="I54" s="35">
        <f>'AGENCY APPLICATION TRACKING'!$D54-'AGENCY APPLICATION TRACKING'!$G54</f>
        <v>-5</v>
      </c>
      <c r="J54" s="36">
        <v>10434.3860477454</v>
      </c>
      <c r="K54" s="36">
        <v>10434.39</v>
      </c>
      <c r="L54" s="36">
        <v>3.95225459942594E-3</v>
      </c>
      <c r="M54" s="37" t="s">
        <v>138</v>
      </c>
    </row>
    <row r="55" spans="1:14" x14ac:dyDescent="0.2">
      <c r="A55" s="35">
        <v>4</v>
      </c>
      <c r="B55" s="35" t="s">
        <v>144</v>
      </c>
      <c r="C55" s="35" t="s">
        <v>145</v>
      </c>
      <c r="D55" s="35">
        <v>3</v>
      </c>
      <c r="E55" s="35">
        <v>6</v>
      </c>
      <c r="F55" s="35">
        <f t="shared" si="2"/>
        <v>-3</v>
      </c>
      <c r="G55" s="35">
        <v>6</v>
      </c>
      <c r="H55" s="35">
        <f t="shared" si="3"/>
        <v>0</v>
      </c>
      <c r="I55" s="35">
        <f>'AGENCY APPLICATION TRACKING'!$D55-'AGENCY APPLICATION TRACKING'!$G55</f>
        <v>-3</v>
      </c>
      <c r="J55" s="36">
        <v>4471.8797347480104</v>
      </c>
      <c r="K55" s="36">
        <v>4465.6499999999996</v>
      </c>
      <c r="L55" s="36">
        <v>-6.2297347480107401</v>
      </c>
      <c r="M55" s="37" t="s">
        <v>146</v>
      </c>
    </row>
    <row r="56" spans="1:14" x14ac:dyDescent="0.2">
      <c r="A56" s="35">
        <v>4</v>
      </c>
      <c r="B56" s="35" t="s">
        <v>130</v>
      </c>
      <c r="C56" s="35" t="s">
        <v>131</v>
      </c>
      <c r="D56" s="35">
        <v>4</v>
      </c>
      <c r="E56" s="35">
        <v>7</v>
      </c>
      <c r="F56" s="35">
        <f t="shared" si="2"/>
        <v>-3</v>
      </c>
      <c r="G56" s="35">
        <v>7</v>
      </c>
      <c r="H56" s="35">
        <f t="shared" si="3"/>
        <v>0</v>
      </c>
      <c r="I56" s="35">
        <f>'AGENCY APPLICATION TRACKING'!$D56-'AGENCY APPLICATION TRACKING'!$G56</f>
        <v>-3</v>
      </c>
      <c r="J56" s="36">
        <v>5217.19302387268</v>
      </c>
      <c r="K56" s="36">
        <v>5217.1899999999996</v>
      </c>
      <c r="L56" s="36">
        <v>-3.0238726803872898E-3</v>
      </c>
      <c r="M56" s="37" t="s">
        <v>132</v>
      </c>
    </row>
    <row r="57" spans="1:14" x14ac:dyDescent="0.2">
      <c r="A57" s="35">
        <v>4</v>
      </c>
      <c r="B57" s="35" t="s">
        <v>139</v>
      </c>
      <c r="C57" s="35" t="s">
        <v>140</v>
      </c>
      <c r="D57" s="35">
        <v>6</v>
      </c>
      <c r="E57" s="35">
        <v>8</v>
      </c>
      <c r="F57" s="35">
        <f t="shared" si="2"/>
        <v>-2</v>
      </c>
      <c r="G57" s="35">
        <v>8</v>
      </c>
      <c r="H57" s="35">
        <f t="shared" si="3"/>
        <v>0</v>
      </c>
      <c r="I57" s="35">
        <f>'AGENCY APPLICATION TRACKING'!$D57-'AGENCY APPLICATION TRACKING'!$G57</f>
        <v>-2</v>
      </c>
      <c r="J57" s="36">
        <v>5962.5063129973396</v>
      </c>
      <c r="K57" s="36">
        <v>5933.54</v>
      </c>
      <c r="L57" s="36">
        <v>-28.9663129973396</v>
      </c>
      <c r="M57" s="37" t="s">
        <v>141</v>
      </c>
    </row>
    <row r="58" spans="1:14" x14ac:dyDescent="0.2">
      <c r="A58" s="50">
        <v>4</v>
      </c>
      <c r="B58" s="50" t="s">
        <v>162</v>
      </c>
      <c r="C58" s="50" t="s">
        <v>160</v>
      </c>
      <c r="D58" s="50">
        <v>1</v>
      </c>
      <c r="E58" s="50">
        <v>2</v>
      </c>
      <c r="F58" s="50">
        <f t="shared" si="2"/>
        <v>-1</v>
      </c>
      <c r="G58" s="50">
        <v>2</v>
      </c>
      <c r="H58" s="50">
        <f t="shared" si="3"/>
        <v>0</v>
      </c>
      <c r="I58" s="50">
        <f>'AGENCY APPLICATION TRACKING'!$D58-'AGENCY APPLICATION TRACKING'!$G58</f>
        <v>-1</v>
      </c>
      <c r="J58" s="36">
        <v>1490.6265782493399</v>
      </c>
      <c r="K58" s="36">
        <v>1490.63</v>
      </c>
      <c r="L58" s="36">
        <v>3.4217506602090002E-3</v>
      </c>
      <c r="M58" s="37" t="s">
        <v>163</v>
      </c>
      <c r="N58" s="3" t="s">
        <v>481</v>
      </c>
    </row>
    <row r="59" spans="1:14" x14ac:dyDescent="0.2">
      <c r="A59" s="35">
        <v>4</v>
      </c>
      <c r="B59" s="35" t="s">
        <v>150</v>
      </c>
      <c r="C59" s="35" t="s">
        <v>156</v>
      </c>
      <c r="D59" s="35">
        <v>3</v>
      </c>
      <c r="E59" s="35">
        <v>4</v>
      </c>
      <c r="F59" s="35">
        <f t="shared" si="2"/>
        <v>-1</v>
      </c>
      <c r="G59" s="35">
        <v>3</v>
      </c>
      <c r="H59" s="35">
        <f t="shared" si="3"/>
        <v>1</v>
      </c>
      <c r="I59" s="35">
        <f>'AGENCY APPLICATION TRACKING'!$D59-'AGENCY APPLICATION TRACKING'!$G59</f>
        <v>0</v>
      </c>
      <c r="J59" s="36">
        <v>2235.9398673740002</v>
      </c>
      <c r="K59" s="36">
        <v>2235.94</v>
      </c>
      <c r="L59" s="36">
        <v>1.32625999867741E-4</v>
      </c>
      <c r="M59" s="37" t="s">
        <v>10</v>
      </c>
    </row>
    <row r="60" spans="1:14" x14ac:dyDescent="0.2">
      <c r="A60" s="50">
        <v>4</v>
      </c>
      <c r="B60" s="50" t="s">
        <v>150</v>
      </c>
      <c r="C60" s="50" t="s">
        <v>164</v>
      </c>
      <c r="D60" s="50">
        <v>6</v>
      </c>
      <c r="E60" s="50">
        <v>7</v>
      </c>
      <c r="F60" s="50">
        <f t="shared" si="2"/>
        <v>-1</v>
      </c>
      <c r="G60" s="50">
        <v>6</v>
      </c>
      <c r="H60" s="50">
        <f t="shared" si="3"/>
        <v>1</v>
      </c>
      <c r="I60" s="50">
        <f>'AGENCY APPLICATION TRACKING'!$D60-'AGENCY APPLICATION TRACKING'!$G60</f>
        <v>0</v>
      </c>
      <c r="J60" s="36">
        <v>4471.8797347480104</v>
      </c>
      <c r="K60" s="36">
        <v>4471.88</v>
      </c>
      <c r="L60" s="36">
        <v>2.6525198973104098E-4</v>
      </c>
      <c r="M60" s="37" t="s">
        <v>10</v>
      </c>
      <c r="N60" s="3" t="s">
        <v>481</v>
      </c>
    </row>
    <row r="61" spans="1:14" x14ac:dyDescent="0.2">
      <c r="A61" s="50">
        <v>4</v>
      </c>
      <c r="B61" s="50" t="s">
        <v>142</v>
      </c>
      <c r="C61" s="50" t="s">
        <v>140</v>
      </c>
      <c r="D61" s="50">
        <v>6</v>
      </c>
      <c r="E61" s="50">
        <v>6</v>
      </c>
      <c r="F61" s="50">
        <f t="shared" si="2"/>
        <v>0</v>
      </c>
      <c r="G61" s="50">
        <v>6</v>
      </c>
      <c r="H61" s="50">
        <f t="shared" si="3"/>
        <v>0</v>
      </c>
      <c r="I61" s="50">
        <f>'AGENCY APPLICATION TRACKING'!$D62-'AGENCY APPLICATION TRACKING'!$G62</f>
        <v>0</v>
      </c>
      <c r="J61" s="36">
        <v>4471.8797347480104</v>
      </c>
      <c r="K61" s="36">
        <v>4471.88</v>
      </c>
      <c r="L61" s="36">
        <v>2.6525198973104098E-4</v>
      </c>
      <c r="M61" s="37" t="s">
        <v>143</v>
      </c>
      <c r="N61" s="3" t="s">
        <v>481</v>
      </c>
    </row>
    <row r="62" spans="1:14" x14ac:dyDescent="0.2">
      <c r="A62" s="35">
        <v>4</v>
      </c>
      <c r="B62" s="35" t="s">
        <v>150</v>
      </c>
      <c r="C62" s="35" t="s">
        <v>151</v>
      </c>
      <c r="D62" s="35">
        <v>2</v>
      </c>
      <c r="E62" s="35">
        <v>3</v>
      </c>
      <c r="F62" s="35">
        <f t="shared" si="2"/>
        <v>-1</v>
      </c>
      <c r="G62" s="35">
        <v>2</v>
      </c>
      <c r="H62" s="35">
        <f t="shared" si="3"/>
        <v>1</v>
      </c>
      <c r="I62" s="35">
        <f>'AGENCY APPLICATION TRACKING'!$D61-'AGENCY APPLICATION TRACKING'!$G61</f>
        <v>0</v>
      </c>
      <c r="J62" s="36">
        <v>1490.6265782493399</v>
      </c>
      <c r="K62" s="36">
        <v>1490.63</v>
      </c>
      <c r="L62" s="36">
        <v>3.4217506602090002E-3</v>
      </c>
      <c r="M62" s="37" t="s">
        <v>152</v>
      </c>
    </row>
    <row r="63" spans="1:14" x14ac:dyDescent="0.2">
      <c r="A63" s="35">
        <v>5</v>
      </c>
      <c r="B63" s="35" t="s">
        <v>171</v>
      </c>
      <c r="C63" s="35" t="s">
        <v>204</v>
      </c>
      <c r="D63" s="35">
        <v>1.5</v>
      </c>
      <c r="E63" s="35">
        <v>3</v>
      </c>
      <c r="F63" s="35">
        <f t="shared" si="2"/>
        <v>-1.5</v>
      </c>
      <c r="G63" s="35">
        <v>3</v>
      </c>
      <c r="H63" s="35">
        <f t="shared" si="3"/>
        <v>0</v>
      </c>
      <c r="I63" s="35">
        <f>'AGENCY APPLICATION TRACKING'!$D77-'AGENCY APPLICATION TRACKING'!$G77</f>
        <v>0</v>
      </c>
      <c r="J63" s="36">
        <v>2235.9398673740002</v>
      </c>
      <c r="K63" s="36">
        <v>2234.5</v>
      </c>
      <c r="L63" s="36">
        <v>-1.4398673740001899</v>
      </c>
      <c r="M63" s="37" t="s">
        <v>205</v>
      </c>
    </row>
    <row r="64" spans="1:14" x14ac:dyDescent="0.2">
      <c r="A64" s="35">
        <v>5</v>
      </c>
      <c r="B64" s="35" t="s">
        <v>171</v>
      </c>
      <c r="C64" s="35" t="s">
        <v>222</v>
      </c>
      <c r="D64" s="35">
        <v>1.5</v>
      </c>
      <c r="E64" s="35">
        <v>3</v>
      </c>
      <c r="F64" s="35">
        <f t="shared" si="2"/>
        <v>-1.5</v>
      </c>
      <c r="G64" s="35">
        <v>3</v>
      </c>
      <c r="H64" s="35">
        <f t="shared" si="3"/>
        <v>0</v>
      </c>
      <c r="I64" s="35">
        <f>'AGENCY APPLICATION TRACKING'!$D78-'AGENCY APPLICATION TRACKING'!$G78</f>
        <v>0</v>
      </c>
      <c r="J64" s="36">
        <v>2235.9398673740002</v>
      </c>
      <c r="K64" s="36">
        <v>2234.5</v>
      </c>
      <c r="L64" s="36">
        <v>-1.4398673740001899</v>
      </c>
      <c r="M64" s="37" t="s">
        <v>205</v>
      </c>
    </row>
    <row r="65" spans="1:14" x14ac:dyDescent="0.2">
      <c r="A65" s="35">
        <v>5</v>
      </c>
      <c r="B65" s="35" t="s">
        <v>206</v>
      </c>
      <c r="C65" s="35" t="s">
        <v>207</v>
      </c>
      <c r="D65" s="35">
        <v>3</v>
      </c>
      <c r="E65" s="35">
        <v>5</v>
      </c>
      <c r="F65" s="35">
        <f t="shared" si="2"/>
        <v>-2</v>
      </c>
      <c r="G65" s="35">
        <v>5</v>
      </c>
      <c r="H65" s="35">
        <f t="shared" si="3"/>
        <v>0</v>
      </c>
      <c r="I65" s="35">
        <f>'AGENCY APPLICATION TRACKING'!$D75-'AGENCY APPLICATION TRACKING'!$G75</f>
        <v>-2</v>
      </c>
      <c r="J65" s="36">
        <v>3726.5664456233399</v>
      </c>
      <c r="K65" s="36">
        <v>3726.57</v>
      </c>
      <c r="L65" s="36">
        <v>3.5543766603041201E-3</v>
      </c>
      <c r="M65" s="37" t="s">
        <v>208</v>
      </c>
    </row>
    <row r="66" spans="1:14" x14ac:dyDescent="0.2">
      <c r="A66" s="35">
        <v>5</v>
      </c>
      <c r="B66" s="35" t="s">
        <v>201</v>
      </c>
      <c r="C66" s="35" t="s">
        <v>202</v>
      </c>
      <c r="D66" s="35">
        <v>3</v>
      </c>
      <c r="E66" s="35">
        <v>4</v>
      </c>
      <c r="F66" s="35">
        <f t="shared" ref="F66:F97" si="4">D66-E66</f>
        <v>-1</v>
      </c>
      <c r="G66" s="35">
        <v>4</v>
      </c>
      <c r="H66" s="35">
        <f t="shared" ref="H66:H97" si="5">E66-G66</f>
        <v>0</v>
      </c>
      <c r="I66" s="35">
        <f>'AGENCY APPLICATION TRACKING'!$D79-'AGENCY APPLICATION TRACKING'!$G79</f>
        <v>0</v>
      </c>
      <c r="J66" s="36">
        <v>2981.2531564986698</v>
      </c>
      <c r="K66" s="36">
        <v>2981.25</v>
      </c>
      <c r="L66" s="36">
        <v>-3.1564986697958401E-3</v>
      </c>
      <c r="M66" s="37" t="s">
        <v>203</v>
      </c>
    </row>
    <row r="67" spans="1:14" x14ac:dyDescent="0.2">
      <c r="A67" s="50">
        <v>5</v>
      </c>
      <c r="B67" s="50" t="s">
        <v>165</v>
      </c>
      <c r="C67" s="50" t="s">
        <v>211</v>
      </c>
      <c r="D67" s="50">
        <v>1</v>
      </c>
      <c r="E67" s="50">
        <v>2</v>
      </c>
      <c r="F67" s="50">
        <f t="shared" si="4"/>
        <v>-1</v>
      </c>
      <c r="G67" s="50">
        <v>2</v>
      </c>
      <c r="H67" s="50">
        <f t="shared" si="5"/>
        <v>0</v>
      </c>
      <c r="I67" s="50">
        <f>'AGENCY APPLICATION TRACKING'!$D80-'AGENCY APPLICATION TRACKING'!$G80</f>
        <v>0</v>
      </c>
      <c r="J67" s="36">
        <v>1490.6265782493399</v>
      </c>
      <c r="K67" s="36">
        <v>1490.63</v>
      </c>
      <c r="L67" s="36">
        <v>3.4217506602090002E-3</v>
      </c>
      <c r="M67" s="37" t="s">
        <v>167</v>
      </c>
    </row>
    <row r="68" spans="1:14" x14ac:dyDescent="0.2">
      <c r="A68" s="50">
        <v>5</v>
      </c>
      <c r="B68" s="50" t="s">
        <v>165</v>
      </c>
      <c r="C68" s="50" t="s">
        <v>166</v>
      </c>
      <c r="D68" s="50">
        <v>4</v>
      </c>
      <c r="E68" s="50">
        <v>5</v>
      </c>
      <c r="F68" s="50">
        <f t="shared" si="4"/>
        <v>-1</v>
      </c>
      <c r="G68" s="50">
        <v>7</v>
      </c>
      <c r="H68" s="50">
        <f t="shared" si="5"/>
        <v>-2</v>
      </c>
      <c r="I68" s="50">
        <f>'AGENCY APPLICATION TRACKING'!$D68-'AGENCY APPLICATION TRACKING'!$G68</f>
        <v>-3</v>
      </c>
      <c r="J68" s="36">
        <v>5217.19302387268</v>
      </c>
      <c r="K68" s="36">
        <v>3616</v>
      </c>
      <c r="L68" s="36">
        <v>-1601.19302387268</v>
      </c>
      <c r="M68" s="37" t="s">
        <v>167</v>
      </c>
    </row>
    <row r="69" spans="1:14" x14ac:dyDescent="0.2">
      <c r="A69" s="35">
        <v>5</v>
      </c>
      <c r="B69" s="35" t="s">
        <v>171</v>
      </c>
      <c r="C69" s="35" t="s">
        <v>172</v>
      </c>
      <c r="D69" s="35">
        <v>1.5</v>
      </c>
      <c r="E69" s="35">
        <v>12</v>
      </c>
      <c r="F69" s="35">
        <f t="shared" si="4"/>
        <v>-10.5</v>
      </c>
      <c r="G69" s="35">
        <v>12</v>
      </c>
      <c r="H69" s="35">
        <f t="shared" si="5"/>
        <v>0</v>
      </c>
      <c r="I69" s="35">
        <f>'AGENCY APPLICATION TRACKING'!$D63-'AGENCY APPLICATION TRACKING'!$G63</f>
        <v>-1.5</v>
      </c>
      <c r="J69" s="36">
        <v>8943.7594694960208</v>
      </c>
      <c r="K69" s="36">
        <v>8943.76</v>
      </c>
      <c r="L69" s="36">
        <v>5.3050397946208304E-4</v>
      </c>
      <c r="M69" s="37" t="s">
        <v>173</v>
      </c>
    </row>
    <row r="70" spans="1:14" x14ac:dyDescent="0.2">
      <c r="A70" s="50">
        <v>5</v>
      </c>
      <c r="B70" s="50" t="s">
        <v>165</v>
      </c>
      <c r="C70" s="50" t="s">
        <v>168</v>
      </c>
      <c r="D70" s="50">
        <v>13</v>
      </c>
      <c r="E70" s="50">
        <v>23</v>
      </c>
      <c r="F70" s="50">
        <f t="shared" si="4"/>
        <v>-10</v>
      </c>
      <c r="G70" s="50">
        <v>23</v>
      </c>
      <c r="H70" s="50">
        <f t="shared" si="5"/>
        <v>0</v>
      </c>
      <c r="I70" s="50">
        <f>'AGENCY APPLICATION TRACKING'!$D64-'AGENCY APPLICATION TRACKING'!$G64</f>
        <v>-1.5</v>
      </c>
      <c r="J70" s="36">
        <v>17142.205649867399</v>
      </c>
      <c r="K70" s="36">
        <v>14916</v>
      </c>
      <c r="L70" s="36">
        <v>-2226.2056498674001</v>
      </c>
      <c r="M70" s="37" t="s">
        <v>167</v>
      </c>
      <c r="N70" s="3" t="s">
        <v>481</v>
      </c>
    </row>
    <row r="71" spans="1:14" x14ac:dyDescent="0.2">
      <c r="A71" s="35">
        <v>5</v>
      </c>
      <c r="B71" s="35" t="s">
        <v>192</v>
      </c>
      <c r="C71" s="35" t="s">
        <v>193</v>
      </c>
      <c r="D71" s="35">
        <v>5</v>
      </c>
      <c r="E71" s="35">
        <v>12</v>
      </c>
      <c r="F71" s="35">
        <f t="shared" si="4"/>
        <v>-7</v>
      </c>
      <c r="G71" s="35">
        <v>12</v>
      </c>
      <c r="H71" s="35">
        <f t="shared" si="5"/>
        <v>0</v>
      </c>
      <c r="I71" s="35">
        <f>'AGENCY APPLICATION TRACKING'!$D65-'AGENCY APPLICATION TRACKING'!$G65</f>
        <v>-2</v>
      </c>
      <c r="J71" s="36">
        <v>8943.7594694960208</v>
      </c>
      <c r="K71" s="36">
        <v>8943.76</v>
      </c>
      <c r="L71" s="36">
        <v>5.3050397946208304E-4</v>
      </c>
      <c r="M71" s="37" t="s">
        <v>194</v>
      </c>
    </row>
    <row r="72" spans="1:14" x14ac:dyDescent="0.2">
      <c r="A72" s="35">
        <v>5</v>
      </c>
      <c r="B72" s="35" t="s">
        <v>181</v>
      </c>
      <c r="C72" s="35" t="s">
        <v>182</v>
      </c>
      <c r="D72" s="35">
        <v>10</v>
      </c>
      <c r="E72" s="35">
        <v>16</v>
      </c>
      <c r="F72" s="35">
        <f t="shared" si="4"/>
        <v>-6</v>
      </c>
      <c r="G72" s="35">
        <v>16</v>
      </c>
      <c r="H72" s="35">
        <f t="shared" si="5"/>
        <v>0</v>
      </c>
      <c r="I72" s="35">
        <f>'AGENCY APPLICATION TRACKING'!$D66-'AGENCY APPLICATION TRACKING'!$G66</f>
        <v>-1</v>
      </c>
      <c r="J72" s="36">
        <v>11925.012625994699</v>
      </c>
      <c r="K72" s="36">
        <v>11925.01</v>
      </c>
      <c r="L72" s="36">
        <v>-2.6259946989739499E-3</v>
      </c>
      <c r="M72" s="37" t="s">
        <v>183</v>
      </c>
    </row>
    <row r="73" spans="1:14" x14ac:dyDescent="0.2">
      <c r="A73" s="35">
        <v>5</v>
      </c>
      <c r="B73" s="35" t="s">
        <v>169</v>
      </c>
      <c r="C73" s="35" t="s">
        <v>168</v>
      </c>
      <c r="D73" s="35">
        <v>9</v>
      </c>
      <c r="E73" s="35">
        <v>14</v>
      </c>
      <c r="F73" s="35">
        <f t="shared" si="4"/>
        <v>-5</v>
      </c>
      <c r="G73" s="35">
        <v>14</v>
      </c>
      <c r="H73" s="35">
        <f t="shared" si="5"/>
        <v>0</v>
      </c>
      <c r="I73" s="35">
        <f>'AGENCY APPLICATION TRACKING'!$D67-'AGENCY APPLICATION TRACKING'!$G67</f>
        <v>-1</v>
      </c>
      <c r="J73" s="36">
        <v>10434.3860477454</v>
      </c>
      <c r="K73" s="36">
        <v>10434.39</v>
      </c>
      <c r="L73" s="36">
        <v>3.95225459942594E-3</v>
      </c>
      <c r="M73" s="37" t="s">
        <v>170</v>
      </c>
    </row>
    <row r="74" spans="1:14" x14ac:dyDescent="0.2">
      <c r="A74" s="35">
        <v>5</v>
      </c>
      <c r="B74" s="35" t="s">
        <v>184</v>
      </c>
      <c r="C74" s="35" t="s">
        <v>185</v>
      </c>
      <c r="D74" s="35">
        <v>2</v>
      </c>
      <c r="E74" s="35">
        <v>4</v>
      </c>
      <c r="F74" s="35">
        <f t="shared" si="4"/>
        <v>-2</v>
      </c>
      <c r="G74" s="35">
        <v>4</v>
      </c>
      <c r="H74" s="35">
        <f t="shared" si="5"/>
        <v>0</v>
      </c>
      <c r="I74" s="35">
        <f>'AGENCY APPLICATION TRACKING'!$D69-'AGENCY APPLICATION TRACKING'!$G69</f>
        <v>-10.5</v>
      </c>
      <c r="J74" s="36">
        <v>2981.2531564986698</v>
      </c>
      <c r="K74" s="36">
        <v>2981.25</v>
      </c>
      <c r="L74" s="36">
        <v>-3.1564986697958401E-3</v>
      </c>
      <c r="M74" s="37" t="s">
        <v>186</v>
      </c>
    </row>
    <row r="75" spans="1:14" x14ac:dyDescent="0.2">
      <c r="A75" s="35">
        <v>5</v>
      </c>
      <c r="B75" s="35" t="s">
        <v>213</v>
      </c>
      <c r="C75" s="35" t="s">
        <v>214</v>
      </c>
      <c r="D75" s="35">
        <v>3</v>
      </c>
      <c r="E75" s="35">
        <v>5</v>
      </c>
      <c r="F75" s="35">
        <f t="shared" si="4"/>
        <v>-2</v>
      </c>
      <c r="G75" s="35">
        <v>5</v>
      </c>
      <c r="H75" s="35">
        <f t="shared" si="5"/>
        <v>0</v>
      </c>
      <c r="I75" s="35">
        <f>'AGENCY APPLICATION TRACKING'!$D76-'AGENCY APPLICATION TRACKING'!$G76</f>
        <v>-1</v>
      </c>
      <c r="J75" s="36">
        <v>3726.5664456233399</v>
      </c>
      <c r="K75" s="36">
        <v>3726.57</v>
      </c>
      <c r="L75" s="36">
        <v>3.5543766603041201E-3</v>
      </c>
      <c r="M75" s="37" t="s">
        <v>215</v>
      </c>
    </row>
    <row r="76" spans="1:14" x14ac:dyDescent="0.2">
      <c r="A76" s="35">
        <v>5</v>
      </c>
      <c r="B76" s="35" t="s">
        <v>169</v>
      </c>
      <c r="C76" s="35" t="s">
        <v>174</v>
      </c>
      <c r="D76" s="35">
        <v>1</v>
      </c>
      <c r="E76" s="35">
        <v>2</v>
      </c>
      <c r="F76" s="35">
        <f t="shared" si="4"/>
        <v>-1</v>
      </c>
      <c r="G76" s="35">
        <v>2</v>
      </c>
      <c r="H76" s="35">
        <f t="shared" si="5"/>
        <v>0</v>
      </c>
      <c r="I76" s="35">
        <f>'AGENCY APPLICATION TRACKING'!$D81-'AGENCY APPLICATION TRACKING'!$G81</f>
        <v>-2</v>
      </c>
      <c r="J76" s="36">
        <v>1490.6265782493399</v>
      </c>
      <c r="K76" s="36">
        <v>1490.63</v>
      </c>
      <c r="L76" s="36">
        <v>3.4217506602090002E-3</v>
      </c>
      <c r="M76" s="37" t="s">
        <v>175</v>
      </c>
    </row>
    <row r="77" spans="1:14" x14ac:dyDescent="0.2">
      <c r="A77" s="50">
        <v>5</v>
      </c>
      <c r="B77" s="50" t="s">
        <v>165</v>
      </c>
      <c r="C77" s="50" t="s">
        <v>212</v>
      </c>
      <c r="D77" s="50">
        <v>1</v>
      </c>
      <c r="E77" s="50">
        <v>1</v>
      </c>
      <c r="F77" s="50">
        <f t="shared" si="4"/>
        <v>0</v>
      </c>
      <c r="G77" s="50">
        <v>1</v>
      </c>
      <c r="H77" s="50">
        <f t="shared" si="5"/>
        <v>0</v>
      </c>
      <c r="I77" s="50">
        <f>'AGENCY APPLICATION TRACKING'!$D83-'AGENCY APPLICATION TRACKING'!$G83</f>
        <v>-2</v>
      </c>
      <c r="J77" s="36">
        <v>745.31328912466802</v>
      </c>
      <c r="K77" s="36">
        <v>745.31</v>
      </c>
      <c r="L77" s="36">
        <v>-3.2891246680719602E-3</v>
      </c>
      <c r="M77" s="37" t="s">
        <v>167</v>
      </c>
      <c r="N77" s="3" t="s">
        <v>481</v>
      </c>
    </row>
    <row r="78" spans="1:14" x14ac:dyDescent="0.2">
      <c r="A78" s="50">
        <v>5</v>
      </c>
      <c r="B78" s="50" t="s">
        <v>190</v>
      </c>
      <c r="C78" s="50" t="s">
        <v>191</v>
      </c>
      <c r="D78" s="50">
        <v>1</v>
      </c>
      <c r="E78" s="50">
        <v>1</v>
      </c>
      <c r="F78" s="50">
        <f t="shared" si="4"/>
        <v>0</v>
      </c>
      <c r="G78" s="50">
        <v>1</v>
      </c>
      <c r="H78" s="50">
        <f t="shared" si="5"/>
        <v>0</v>
      </c>
      <c r="I78" s="50">
        <f>'AGENCY APPLICATION TRACKING'!$D84-'AGENCY APPLICATION TRACKING'!$G84</f>
        <v>-2</v>
      </c>
      <c r="J78" s="36">
        <v>745.31328912466802</v>
      </c>
      <c r="K78" s="36">
        <v>745.31</v>
      </c>
      <c r="L78" s="36">
        <v>-3.2891246680719602E-3</v>
      </c>
      <c r="M78" s="37" t="s">
        <v>167</v>
      </c>
      <c r="N78" s="3" t="s">
        <v>481</v>
      </c>
    </row>
    <row r="79" spans="1:14" x14ac:dyDescent="0.2">
      <c r="A79" s="35">
        <v>5</v>
      </c>
      <c r="B79" s="35" t="s">
        <v>179</v>
      </c>
      <c r="C79" s="35" t="s">
        <v>180</v>
      </c>
      <c r="D79" s="35">
        <v>2</v>
      </c>
      <c r="E79" s="35">
        <v>2</v>
      </c>
      <c r="F79" s="35">
        <f t="shared" si="4"/>
        <v>0</v>
      </c>
      <c r="G79" s="35">
        <v>2</v>
      </c>
      <c r="H79" s="35">
        <f t="shared" si="5"/>
        <v>0</v>
      </c>
      <c r="I79" s="35">
        <f>'AGENCY APPLICATION TRACKING'!$D85-'AGENCY APPLICATION TRACKING'!$G85</f>
        <v>-2</v>
      </c>
      <c r="J79" s="36">
        <v>1490.6265782493399</v>
      </c>
      <c r="K79" s="36">
        <v>1490.63</v>
      </c>
      <c r="L79" s="36">
        <v>3.4217506602090002E-3</v>
      </c>
      <c r="M79" s="37" t="s">
        <v>21</v>
      </c>
    </row>
    <row r="80" spans="1:14" x14ac:dyDescent="0.2">
      <c r="A80" s="35">
        <v>5</v>
      </c>
      <c r="B80" s="35" t="s">
        <v>198</v>
      </c>
      <c r="C80" s="35" t="s">
        <v>199</v>
      </c>
      <c r="D80" s="35">
        <v>1</v>
      </c>
      <c r="E80" s="35">
        <v>2</v>
      </c>
      <c r="F80" s="35">
        <f t="shared" si="4"/>
        <v>-1</v>
      </c>
      <c r="G80" s="35">
        <v>1</v>
      </c>
      <c r="H80" s="35">
        <f t="shared" si="5"/>
        <v>1</v>
      </c>
      <c r="I80" s="35">
        <f>'AGENCY APPLICATION TRACKING'!$D82-'AGENCY APPLICATION TRACKING'!$G82</f>
        <v>-2</v>
      </c>
      <c r="J80" s="36">
        <v>745.31328912466802</v>
      </c>
      <c r="K80" s="36">
        <v>745.31</v>
      </c>
      <c r="L80" s="36">
        <v>-3.2891246680719602E-3</v>
      </c>
      <c r="M80" s="37" t="s">
        <v>200</v>
      </c>
    </row>
    <row r="81" spans="1:14" x14ac:dyDescent="0.2">
      <c r="A81" s="35">
        <v>5</v>
      </c>
      <c r="B81" s="35" t="s">
        <v>187</v>
      </c>
      <c r="C81" s="35" t="s">
        <v>188</v>
      </c>
      <c r="D81" s="35">
        <v>2</v>
      </c>
      <c r="E81" s="35">
        <v>4</v>
      </c>
      <c r="F81" s="35">
        <f t="shared" si="4"/>
        <v>-2</v>
      </c>
      <c r="G81" s="35">
        <v>4</v>
      </c>
      <c r="H81" s="35">
        <f t="shared" si="5"/>
        <v>0</v>
      </c>
      <c r="I81" s="35">
        <f>'AGENCY APPLICATION TRACKING'!$D70-'AGENCY APPLICATION TRACKING'!$G70</f>
        <v>-10</v>
      </c>
      <c r="J81" s="36">
        <v>2981.2531564986698</v>
      </c>
      <c r="K81" s="36">
        <v>2981.25</v>
      </c>
      <c r="L81" s="36">
        <v>-3.1564986697958401E-3</v>
      </c>
      <c r="M81" s="37" t="s">
        <v>189</v>
      </c>
    </row>
    <row r="82" spans="1:14" x14ac:dyDescent="0.2">
      <c r="A82" s="35">
        <v>5</v>
      </c>
      <c r="B82" s="35" t="s">
        <v>219</v>
      </c>
      <c r="C82" s="35" t="s">
        <v>220</v>
      </c>
      <c r="D82" s="35">
        <v>2</v>
      </c>
      <c r="E82" s="35">
        <v>4</v>
      </c>
      <c r="F82" s="35">
        <f t="shared" si="4"/>
        <v>-2</v>
      </c>
      <c r="G82" s="35">
        <v>4</v>
      </c>
      <c r="H82" s="35">
        <f t="shared" si="5"/>
        <v>0</v>
      </c>
      <c r="I82" s="35">
        <f>'AGENCY APPLICATION TRACKING'!$D71-'AGENCY APPLICATION TRACKING'!$G71</f>
        <v>-7</v>
      </c>
      <c r="J82" s="36">
        <v>2981.2531564986698</v>
      </c>
      <c r="K82" s="36">
        <v>2981.25</v>
      </c>
      <c r="L82" s="36">
        <v>-3.1564986697958401E-3</v>
      </c>
      <c r="M82" s="37" t="s">
        <v>221</v>
      </c>
    </row>
    <row r="83" spans="1:14" x14ac:dyDescent="0.2">
      <c r="A83" s="35">
        <v>5</v>
      </c>
      <c r="B83" s="35" t="s">
        <v>216</v>
      </c>
      <c r="C83" s="35" t="s">
        <v>217</v>
      </c>
      <c r="D83" s="35">
        <v>1</v>
      </c>
      <c r="E83" s="35">
        <v>3</v>
      </c>
      <c r="F83" s="35">
        <f t="shared" si="4"/>
        <v>-2</v>
      </c>
      <c r="G83" s="35">
        <v>3</v>
      </c>
      <c r="H83" s="35">
        <f t="shared" si="5"/>
        <v>0</v>
      </c>
      <c r="I83" s="35">
        <f>'AGENCY APPLICATION TRACKING'!$D72-'AGENCY APPLICATION TRACKING'!$G72</f>
        <v>-6</v>
      </c>
      <c r="J83" s="36">
        <v>2235.9398673740002</v>
      </c>
      <c r="K83" s="36">
        <v>2235.94</v>
      </c>
      <c r="L83" s="36">
        <v>1.32625999867741E-4</v>
      </c>
      <c r="M83" s="37" t="s">
        <v>218</v>
      </c>
    </row>
    <row r="84" spans="1:14" x14ac:dyDescent="0.2">
      <c r="A84" s="35">
        <v>5</v>
      </c>
      <c r="B84" s="35" t="s">
        <v>176</v>
      </c>
      <c r="C84" s="35" t="s">
        <v>177</v>
      </c>
      <c r="D84" s="35">
        <v>4</v>
      </c>
      <c r="E84" s="35">
        <v>6</v>
      </c>
      <c r="F84" s="35">
        <f t="shared" si="4"/>
        <v>-2</v>
      </c>
      <c r="G84" s="35">
        <v>6</v>
      </c>
      <c r="H84" s="35">
        <f t="shared" si="5"/>
        <v>0</v>
      </c>
      <c r="I84" s="35">
        <f>'AGENCY APPLICATION TRACKING'!$D73-'AGENCY APPLICATION TRACKING'!$G73</f>
        <v>-5</v>
      </c>
      <c r="J84" s="36">
        <v>4471.8797347480104</v>
      </c>
      <c r="K84" s="36">
        <v>4471.88</v>
      </c>
      <c r="L84" s="36">
        <v>2.6525198973104098E-4</v>
      </c>
      <c r="M84" s="37" t="s">
        <v>178</v>
      </c>
    </row>
    <row r="85" spans="1:14" x14ac:dyDescent="0.2">
      <c r="A85" s="35">
        <v>5</v>
      </c>
      <c r="B85" s="35" t="s">
        <v>195</v>
      </c>
      <c r="C85" s="35" t="s">
        <v>196</v>
      </c>
      <c r="D85" s="35">
        <v>4</v>
      </c>
      <c r="E85" s="35">
        <v>6</v>
      </c>
      <c r="F85" s="35">
        <f t="shared" si="4"/>
        <v>-2</v>
      </c>
      <c r="G85" s="35">
        <v>6</v>
      </c>
      <c r="H85" s="35">
        <f t="shared" si="5"/>
        <v>0</v>
      </c>
      <c r="I85" s="35">
        <f>'AGENCY APPLICATION TRACKING'!$D74-'AGENCY APPLICATION TRACKING'!$G74</f>
        <v>-2</v>
      </c>
      <c r="J85" s="36">
        <v>4471.8797347480104</v>
      </c>
      <c r="K85" s="36">
        <v>4471.88</v>
      </c>
      <c r="L85" s="36">
        <v>2.6525198973104098E-4</v>
      </c>
      <c r="M85" s="37" t="s">
        <v>197</v>
      </c>
    </row>
    <row r="86" spans="1:14" x14ac:dyDescent="0.2">
      <c r="A86" s="35">
        <v>6</v>
      </c>
      <c r="B86" s="35" t="s">
        <v>225</v>
      </c>
      <c r="C86" s="35" t="s">
        <v>226</v>
      </c>
      <c r="D86" s="35">
        <v>7</v>
      </c>
      <c r="E86" s="35">
        <v>11</v>
      </c>
      <c r="F86" s="35">
        <f t="shared" si="4"/>
        <v>-4</v>
      </c>
      <c r="G86" s="35">
        <v>11</v>
      </c>
      <c r="H86" s="35">
        <f t="shared" si="5"/>
        <v>0</v>
      </c>
      <c r="I86" s="35">
        <f>'AGENCY APPLICATION TRACKING'!$D86-'AGENCY APPLICATION TRACKING'!$G86</f>
        <v>-4</v>
      </c>
      <c r="J86" s="36">
        <v>8198.4461803713493</v>
      </c>
      <c r="K86" s="36">
        <v>7593</v>
      </c>
      <c r="L86" s="36">
        <v>-605.44618037134899</v>
      </c>
      <c r="M86" s="37" t="s">
        <v>227</v>
      </c>
    </row>
    <row r="87" spans="1:14" x14ac:dyDescent="0.2">
      <c r="A87" s="35">
        <v>6</v>
      </c>
      <c r="B87" s="35" t="s">
        <v>250</v>
      </c>
      <c r="C87" s="35" t="s">
        <v>251</v>
      </c>
      <c r="D87" s="35">
        <v>2</v>
      </c>
      <c r="E87" s="35">
        <v>5</v>
      </c>
      <c r="F87" s="35">
        <f t="shared" si="4"/>
        <v>-3</v>
      </c>
      <c r="G87" s="35">
        <v>5</v>
      </c>
      <c r="H87" s="35">
        <f t="shared" si="5"/>
        <v>0</v>
      </c>
      <c r="I87" s="35">
        <f>'AGENCY APPLICATION TRACKING'!$D87-'AGENCY APPLICATION TRACKING'!$G87</f>
        <v>-3</v>
      </c>
      <c r="J87" s="36">
        <v>3726.5664456233399</v>
      </c>
      <c r="K87" s="36">
        <v>3603.86</v>
      </c>
      <c r="L87" s="36">
        <v>-122.70644562334</v>
      </c>
      <c r="M87" s="37" t="s">
        <v>252</v>
      </c>
    </row>
    <row r="88" spans="1:14" x14ac:dyDescent="0.2">
      <c r="A88" s="35">
        <v>6</v>
      </c>
      <c r="B88" s="35" t="s">
        <v>225</v>
      </c>
      <c r="C88" s="35" t="s">
        <v>231</v>
      </c>
      <c r="D88" s="35">
        <v>2</v>
      </c>
      <c r="E88" s="35">
        <v>4</v>
      </c>
      <c r="F88" s="35">
        <f t="shared" si="4"/>
        <v>-2</v>
      </c>
      <c r="G88" s="35">
        <v>4</v>
      </c>
      <c r="H88" s="35">
        <f t="shared" si="5"/>
        <v>0</v>
      </c>
      <c r="I88" s="35">
        <f>'AGENCY APPLICATION TRACKING'!$D88-'AGENCY APPLICATION TRACKING'!$G88</f>
        <v>-2</v>
      </c>
      <c r="J88" s="36">
        <v>2981.2531564986698</v>
      </c>
      <c r="K88" s="36">
        <v>2798</v>
      </c>
      <c r="L88" s="36">
        <v>-183.25315649866999</v>
      </c>
      <c r="M88" s="37" t="s">
        <v>232</v>
      </c>
    </row>
    <row r="89" spans="1:14" x14ac:dyDescent="0.2">
      <c r="A89" s="35">
        <v>6</v>
      </c>
      <c r="B89" s="35" t="s">
        <v>247</v>
      </c>
      <c r="C89" s="35" t="s">
        <v>248</v>
      </c>
      <c r="D89" s="35">
        <v>1</v>
      </c>
      <c r="E89" s="35">
        <v>3</v>
      </c>
      <c r="F89" s="35">
        <f t="shared" si="4"/>
        <v>-2</v>
      </c>
      <c r="G89" s="35">
        <v>3</v>
      </c>
      <c r="H89" s="35">
        <f t="shared" si="5"/>
        <v>0</v>
      </c>
      <c r="I89" s="35">
        <f>'AGENCY APPLICATION TRACKING'!$D89-'AGENCY APPLICATION TRACKING'!$G89</f>
        <v>-2</v>
      </c>
      <c r="J89" s="36">
        <v>2235.9398673740002</v>
      </c>
      <c r="K89" s="36">
        <v>2219.5</v>
      </c>
      <c r="L89" s="36">
        <v>-16.439867374000201</v>
      </c>
      <c r="M89" s="37" t="s">
        <v>249</v>
      </c>
    </row>
    <row r="90" spans="1:14" x14ac:dyDescent="0.2">
      <c r="A90" s="35">
        <v>6</v>
      </c>
      <c r="B90" s="35" t="s">
        <v>228</v>
      </c>
      <c r="C90" s="35" t="s">
        <v>229</v>
      </c>
      <c r="D90" s="35">
        <v>3</v>
      </c>
      <c r="E90" s="35">
        <v>5</v>
      </c>
      <c r="F90" s="35">
        <f t="shared" si="4"/>
        <v>-2</v>
      </c>
      <c r="G90" s="35">
        <v>5</v>
      </c>
      <c r="H90" s="35">
        <f t="shared" si="5"/>
        <v>0</v>
      </c>
      <c r="I90" s="35">
        <f>'AGENCY APPLICATION TRACKING'!$D90-'AGENCY APPLICATION TRACKING'!$G90</f>
        <v>-2</v>
      </c>
      <c r="J90" s="36">
        <v>3726.5664456233399</v>
      </c>
      <c r="K90" s="36">
        <v>3720.9</v>
      </c>
      <c r="L90" s="36">
        <v>-5.6664456233397704</v>
      </c>
      <c r="M90" s="37" t="s">
        <v>230</v>
      </c>
    </row>
    <row r="91" spans="1:14" x14ac:dyDescent="0.2">
      <c r="A91" s="35">
        <v>6</v>
      </c>
      <c r="B91" s="35" t="s">
        <v>236</v>
      </c>
      <c r="C91" s="35" t="s">
        <v>237</v>
      </c>
      <c r="D91" s="35">
        <v>2</v>
      </c>
      <c r="E91" s="35">
        <v>4</v>
      </c>
      <c r="F91" s="35">
        <f t="shared" si="4"/>
        <v>-2</v>
      </c>
      <c r="G91" s="35">
        <v>4</v>
      </c>
      <c r="H91" s="35">
        <f t="shared" si="5"/>
        <v>0</v>
      </c>
      <c r="I91" s="35">
        <f>'AGENCY APPLICATION TRACKING'!$D91-'AGENCY APPLICATION TRACKING'!$G91</f>
        <v>-2</v>
      </c>
      <c r="J91" s="36">
        <v>2981.2531564986698</v>
      </c>
      <c r="K91" s="36">
        <v>2981.25</v>
      </c>
      <c r="L91" s="36">
        <v>-3.1564986697958401E-3</v>
      </c>
      <c r="M91" s="37" t="s">
        <v>238</v>
      </c>
    </row>
    <row r="92" spans="1:14" x14ac:dyDescent="0.2">
      <c r="A92" s="35">
        <v>6</v>
      </c>
      <c r="B92" s="35" t="s">
        <v>239</v>
      </c>
      <c r="C92" s="35" t="s">
        <v>240</v>
      </c>
      <c r="D92" s="35">
        <v>4</v>
      </c>
      <c r="E92" s="35">
        <v>6</v>
      </c>
      <c r="F92" s="35">
        <f t="shared" si="4"/>
        <v>-2</v>
      </c>
      <c r="G92" s="35">
        <v>6</v>
      </c>
      <c r="H92" s="35">
        <f t="shared" si="5"/>
        <v>0</v>
      </c>
      <c r="I92" s="35">
        <f>'AGENCY APPLICATION TRACKING'!$D92-'AGENCY APPLICATION TRACKING'!$G92</f>
        <v>-2</v>
      </c>
      <c r="J92" s="36">
        <v>4471.8797347480104</v>
      </c>
      <c r="K92" s="36">
        <v>4471.88</v>
      </c>
      <c r="L92" s="36">
        <v>2.6525198973104098E-4</v>
      </c>
      <c r="M92" s="37" t="s">
        <v>241</v>
      </c>
    </row>
    <row r="93" spans="1:14" x14ac:dyDescent="0.2">
      <c r="A93" s="35">
        <v>6</v>
      </c>
      <c r="B93" s="35" t="s">
        <v>223</v>
      </c>
      <c r="C93" s="35" t="s">
        <v>224</v>
      </c>
      <c r="D93" s="35">
        <v>12</v>
      </c>
      <c r="E93" s="35">
        <v>13</v>
      </c>
      <c r="F93" s="35">
        <f t="shared" si="4"/>
        <v>-1</v>
      </c>
      <c r="G93" s="35">
        <v>13</v>
      </c>
      <c r="H93" s="35">
        <f t="shared" si="5"/>
        <v>0</v>
      </c>
      <c r="I93" s="35">
        <f>'AGENCY APPLICATION TRACKING'!$D93-'AGENCY APPLICATION TRACKING'!$G93</f>
        <v>-1</v>
      </c>
      <c r="J93" s="36">
        <v>9689.0727586206904</v>
      </c>
      <c r="K93" s="36">
        <v>9689.07</v>
      </c>
      <c r="L93" s="36">
        <v>-2.7586206906562399E-3</v>
      </c>
      <c r="M93" s="37" t="s">
        <v>64</v>
      </c>
      <c r="N93" s="3" t="s">
        <v>481</v>
      </c>
    </row>
    <row r="94" spans="1:14" x14ac:dyDescent="0.2">
      <c r="A94" s="35">
        <v>6</v>
      </c>
      <c r="B94" s="35" t="s">
        <v>233</v>
      </c>
      <c r="C94" s="35" t="s">
        <v>234</v>
      </c>
      <c r="D94" s="35">
        <v>2</v>
      </c>
      <c r="E94" s="35">
        <v>3</v>
      </c>
      <c r="F94" s="35">
        <f t="shared" si="4"/>
        <v>-1</v>
      </c>
      <c r="G94" s="35">
        <v>3</v>
      </c>
      <c r="H94" s="35">
        <f t="shared" si="5"/>
        <v>0</v>
      </c>
      <c r="I94" s="35">
        <f>'AGENCY APPLICATION TRACKING'!$D94-'AGENCY APPLICATION TRACKING'!$G94</f>
        <v>-1</v>
      </c>
      <c r="J94" s="36">
        <v>2235.9398673740002</v>
      </c>
      <c r="K94" s="36">
        <v>2235.94</v>
      </c>
      <c r="L94" s="36">
        <v>1.32625999867741E-4</v>
      </c>
      <c r="M94" s="37" t="s">
        <v>235</v>
      </c>
    </row>
    <row r="95" spans="1:14" x14ac:dyDescent="0.2">
      <c r="A95" s="35">
        <v>6</v>
      </c>
      <c r="B95" s="35" t="s">
        <v>244</v>
      </c>
      <c r="C95" s="35" t="s">
        <v>245</v>
      </c>
      <c r="D95" s="35">
        <v>4</v>
      </c>
      <c r="E95" s="35">
        <v>4</v>
      </c>
      <c r="F95" s="35">
        <f t="shared" si="4"/>
        <v>0</v>
      </c>
      <c r="G95" s="35">
        <v>4</v>
      </c>
      <c r="H95" s="35">
        <f t="shared" si="5"/>
        <v>0</v>
      </c>
      <c r="I95" s="35">
        <f>'AGENCY APPLICATION TRACKING'!$D95-'AGENCY APPLICATION TRACKING'!$G95</f>
        <v>0</v>
      </c>
      <c r="J95" s="36">
        <v>2981.2531564986698</v>
      </c>
      <c r="K95" s="36">
        <v>2981.25</v>
      </c>
      <c r="L95" s="36">
        <v>-3.1564986697958401E-3</v>
      </c>
      <c r="M95" s="37" t="s">
        <v>246</v>
      </c>
    </row>
    <row r="96" spans="1:14" x14ac:dyDescent="0.2">
      <c r="A96" s="35">
        <v>6</v>
      </c>
      <c r="B96" s="35" t="s">
        <v>62</v>
      </c>
      <c r="C96" s="35" t="s">
        <v>242</v>
      </c>
      <c r="D96" s="35">
        <v>15</v>
      </c>
      <c r="E96" s="35">
        <v>15</v>
      </c>
      <c r="F96" s="35">
        <f t="shared" si="4"/>
        <v>0</v>
      </c>
      <c r="G96" s="35">
        <v>15</v>
      </c>
      <c r="H96" s="35">
        <f t="shared" si="5"/>
        <v>0</v>
      </c>
      <c r="I96" s="35">
        <f>'AGENCY APPLICATION TRACKING'!$D96-'AGENCY APPLICATION TRACKING'!$G96</f>
        <v>0</v>
      </c>
      <c r="J96" s="36">
        <v>11179.69933687</v>
      </c>
      <c r="K96" s="36">
        <v>11179.7</v>
      </c>
      <c r="L96" s="36">
        <v>6.6313000024820201E-4</v>
      </c>
      <c r="M96" s="37" t="s">
        <v>243</v>
      </c>
    </row>
    <row r="97" spans="1:14" x14ac:dyDescent="0.2">
      <c r="A97" s="35">
        <v>7</v>
      </c>
      <c r="B97" s="35" t="s">
        <v>150</v>
      </c>
      <c r="C97" s="35" t="s">
        <v>272</v>
      </c>
      <c r="D97" s="35">
        <v>1</v>
      </c>
      <c r="E97" s="35">
        <v>2</v>
      </c>
      <c r="F97" s="35">
        <f t="shared" si="4"/>
        <v>-1</v>
      </c>
      <c r="G97" s="35">
        <v>1</v>
      </c>
      <c r="H97" s="35">
        <f t="shared" si="5"/>
        <v>1</v>
      </c>
      <c r="I97" s="35">
        <f>'AGENCY APPLICATION TRACKING'!$D106-'AGENCY APPLICATION TRACKING'!$G106</f>
        <v>0</v>
      </c>
      <c r="J97" s="36">
        <v>745.31328912466802</v>
      </c>
      <c r="K97" s="36">
        <v>745.31</v>
      </c>
      <c r="L97" s="36">
        <v>-3.2891246680719602E-3</v>
      </c>
      <c r="M97" s="37" t="s">
        <v>10</v>
      </c>
    </row>
    <row r="98" spans="1:14" x14ac:dyDescent="0.2">
      <c r="A98" s="35">
        <v>7</v>
      </c>
      <c r="B98" s="35" t="s">
        <v>257</v>
      </c>
      <c r="C98" s="35" t="s">
        <v>258</v>
      </c>
      <c r="D98" s="35">
        <v>4</v>
      </c>
      <c r="E98" s="35">
        <v>8</v>
      </c>
      <c r="F98" s="35">
        <f t="shared" ref="F98:F129" si="6">D98-E98</f>
        <v>-4</v>
      </c>
      <c r="G98" s="35">
        <v>8</v>
      </c>
      <c r="H98" s="35">
        <f t="shared" ref="H98:H129" si="7">E98-G98</f>
        <v>0</v>
      </c>
      <c r="I98" s="35">
        <f>'AGENCY APPLICATION TRACKING'!$D97-'AGENCY APPLICATION TRACKING'!$G97</f>
        <v>0</v>
      </c>
      <c r="J98" s="36">
        <v>5962.5063129973396</v>
      </c>
      <c r="K98" s="36">
        <v>5962.51</v>
      </c>
      <c r="L98" s="36">
        <v>3.6870026606265999E-3</v>
      </c>
      <c r="M98" s="37" t="s">
        <v>259</v>
      </c>
    </row>
    <row r="99" spans="1:14" x14ac:dyDescent="0.2">
      <c r="A99" s="35">
        <v>7</v>
      </c>
      <c r="B99" s="35" t="s">
        <v>260</v>
      </c>
      <c r="C99" s="35" t="s">
        <v>261</v>
      </c>
      <c r="D99" s="35">
        <v>2</v>
      </c>
      <c r="E99" s="35">
        <v>4</v>
      </c>
      <c r="F99" s="35">
        <f t="shared" si="6"/>
        <v>-2</v>
      </c>
      <c r="G99" s="35">
        <v>4</v>
      </c>
      <c r="H99" s="35">
        <f t="shared" si="7"/>
        <v>0</v>
      </c>
      <c r="I99" s="35">
        <f>'AGENCY APPLICATION TRACKING'!$D98-'AGENCY APPLICATION TRACKING'!$G98</f>
        <v>-4</v>
      </c>
      <c r="J99" s="36">
        <v>2981.2531564986698</v>
      </c>
      <c r="K99" s="36">
        <v>2942.58</v>
      </c>
      <c r="L99" s="36">
        <v>-38.673156498669897</v>
      </c>
      <c r="M99" s="37" t="s">
        <v>262</v>
      </c>
    </row>
    <row r="100" spans="1:14" x14ac:dyDescent="0.2">
      <c r="A100" s="35">
        <v>7</v>
      </c>
      <c r="B100" s="35" t="s">
        <v>274</v>
      </c>
      <c r="C100" s="35" t="s">
        <v>275</v>
      </c>
      <c r="D100" s="35">
        <v>1</v>
      </c>
      <c r="E100" s="35">
        <v>3</v>
      </c>
      <c r="F100" s="35">
        <f t="shared" si="6"/>
        <v>-2</v>
      </c>
      <c r="G100" s="35">
        <v>3</v>
      </c>
      <c r="H100" s="35">
        <f t="shared" si="7"/>
        <v>0</v>
      </c>
      <c r="I100" s="35">
        <f>'AGENCY APPLICATION TRACKING'!$D99-'AGENCY APPLICATION TRACKING'!$G99</f>
        <v>-2</v>
      </c>
      <c r="J100" s="36">
        <v>2235.9398673740002</v>
      </c>
      <c r="K100" s="36">
        <v>2235.94</v>
      </c>
      <c r="L100" s="36">
        <v>1.32625999867741E-4</v>
      </c>
      <c r="M100" s="37" t="s">
        <v>276</v>
      </c>
    </row>
    <row r="101" spans="1:14" x14ac:dyDescent="0.2">
      <c r="A101" s="35">
        <v>7</v>
      </c>
      <c r="B101" s="35" t="s">
        <v>263</v>
      </c>
      <c r="C101" s="35" t="s">
        <v>264</v>
      </c>
      <c r="D101" s="35">
        <v>2</v>
      </c>
      <c r="E101" s="35">
        <v>3</v>
      </c>
      <c r="F101" s="35">
        <f t="shared" si="6"/>
        <v>-1</v>
      </c>
      <c r="G101" s="35">
        <v>3</v>
      </c>
      <c r="H101" s="35">
        <f t="shared" si="7"/>
        <v>0</v>
      </c>
      <c r="I101" s="35">
        <f>'AGENCY APPLICATION TRACKING'!$D100-'AGENCY APPLICATION TRACKING'!$G100</f>
        <v>-2</v>
      </c>
      <c r="J101" s="36">
        <v>2235.9398673740002</v>
      </c>
      <c r="K101" s="36">
        <v>2235.94</v>
      </c>
      <c r="L101" s="36">
        <v>1.32625999867741E-4</v>
      </c>
      <c r="M101" s="37" t="s">
        <v>265</v>
      </c>
    </row>
    <row r="102" spans="1:14" x14ac:dyDescent="0.2">
      <c r="A102" s="35">
        <v>7</v>
      </c>
      <c r="B102" s="35" t="s">
        <v>277</v>
      </c>
      <c r="C102" s="35" t="s">
        <v>278</v>
      </c>
      <c r="D102" s="35">
        <v>2</v>
      </c>
      <c r="E102" s="35">
        <v>3</v>
      </c>
      <c r="F102" s="35">
        <f t="shared" si="6"/>
        <v>-1</v>
      </c>
      <c r="G102" s="35">
        <v>3</v>
      </c>
      <c r="H102" s="35">
        <f t="shared" si="7"/>
        <v>0</v>
      </c>
      <c r="I102" s="35">
        <f>'AGENCY APPLICATION TRACKING'!$D101-'AGENCY APPLICATION TRACKING'!$G101</f>
        <v>-1</v>
      </c>
      <c r="J102" s="36">
        <v>2235.9398673740002</v>
      </c>
      <c r="K102" s="36">
        <v>2235.94</v>
      </c>
      <c r="L102" s="36">
        <v>1.32625999867741E-4</v>
      </c>
      <c r="M102" s="37" t="s">
        <v>279</v>
      </c>
    </row>
    <row r="103" spans="1:14" x14ac:dyDescent="0.2">
      <c r="A103" s="35">
        <v>7</v>
      </c>
      <c r="B103" s="35" t="s">
        <v>280</v>
      </c>
      <c r="C103" s="35" t="s">
        <v>281</v>
      </c>
      <c r="D103" s="35">
        <v>2</v>
      </c>
      <c r="E103" s="35">
        <v>3</v>
      </c>
      <c r="F103" s="35">
        <f t="shared" si="6"/>
        <v>-1</v>
      </c>
      <c r="G103" s="35">
        <v>3</v>
      </c>
      <c r="H103" s="35">
        <f t="shared" si="7"/>
        <v>0</v>
      </c>
      <c r="I103" s="35">
        <f>'AGENCY APPLICATION TRACKING'!$D102-'AGENCY APPLICATION TRACKING'!$G102</f>
        <v>-1</v>
      </c>
      <c r="J103" s="36">
        <v>2235.9398673740002</v>
      </c>
      <c r="K103" s="36">
        <v>2235.94</v>
      </c>
      <c r="L103" s="36">
        <v>1.32625999867741E-4</v>
      </c>
      <c r="M103" s="37" t="s">
        <v>282</v>
      </c>
    </row>
    <row r="104" spans="1:14" x14ac:dyDescent="0.2">
      <c r="A104" s="35">
        <v>7</v>
      </c>
      <c r="B104" s="35" t="s">
        <v>286</v>
      </c>
      <c r="C104" s="35" t="s">
        <v>287</v>
      </c>
      <c r="D104" s="35">
        <v>2</v>
      </c>
      <c r="E104" s="35">
        <v>2</v>
      </c>
      <c r="F104" s="35">
        <f t="shared" si="6"/>
        <v>0</v>
      </c>
      <c r="G104" s="35">
        <v>2</v>
      </c>
      <c r="H104" s="35">
        <f t="shared" si="7"/>
        <v>0</v>
      </c>
      <c r="I104" s="35">
        <f>'AGENCY APPLICATION TRACKING'!$D108-'AGENCY APPLICATION TRACKING'!$G108</f>
        <v>0</v>
      </c>
      <c r="J104" s="36">
        <v>1490.6265782493399</v>
      </c>
      <c r="K104" s="36">
        <v>1332.8</v>
      </c>
      <c r="L104" s="36">
        <v>-157.82657824934</v>
      </c>
      <c r="M104" s="37" t="s">
        <v>288</v>
      </c>
    </row>
    <row r="105" spans="1:14" x14ac:dyDescent="0.2">
      <c r="A105" s="50">
        <v>7</v>
      </c>
      <c r="B105" s="50" t="s">
        <v>283</v>
      </c>
      <c r="C105" s="50" t="s">
        <v>284</v>
      </c>
      <c r="D105" s="50">
        <v>4</v>
      </c>
      <c r="E105" s="50">
        <v>4</v>
      </c>
      <c r="F105" s="50">
        <f t="shared" si="6"/>
        <v>0</v>
      </c>
      <c r="G105" s="50">
        <v>4</v>
      </c>
      <c r="H105" s="50">
        <f t="shared" si="7"/>
        <v>0</v>
      </c>
      <c r="I105" s="50">
        <f>'AGENCY APPLICATION TRACKING'!$D109-'AGENCY APPLICATION TRACKING'!$G109</f>
        <v>0</v>
      </c>
      <c r="J105" s="36">
        <v>2981.2531564986698</v>
      </c>
      <c r="K105" s="36">
        <v>2981.25</v>
      </c>
      <c r="L105" s="36">
        <v>-3.1564986697958401E-3</v>
      </c>
      <c r="M105" s="37" t="s">
        <v>285</v>
      </c>
      <c r="N105" s="3" t="s">
        <v>481</v>
      </c>
    </row>
    <row r="106" spans="1:14" x14ac:dyDescent="0.2">
      <c r="A106" s="35">
        <v>7</v>
      </c>
      <c r="B106" s="35" t="s">
        <v>150</v>
      </c>
      <c r="C106" s="35" t="s">
        <v>256</v>
      </c>
      <c r="D106" s="35">
        <v>1</v>
      </c>
      <c r="E106" s="35">
        <v>2</v>
      </c>
      <c r="F106" s="35">
        <f t="shared" si="6"/>
        <v>-1</v>
      </c>
      <c r="G106" s="35">
        <v>1</v>
      </c>
      <c r="H106" s="35">
        <f t="shared" si="7"/>
        <v>1</v>
      </c>
      <c r="I106" s="35">
        <f>'AGENCY APPLICATION TRACKING'!$D105-'AGENCY APPLICATION TRACKING'!$G105</f>
        <v>0</v>
      </c>
      <c r="J106" s="36">
        <v>745.31328912466802</v>
      </c>
      <c r="K106" s="36">
        <v>745.31</v>
      </c>
      <c r="L106" s="36">
        <v>-3.2891246680719602E-3</v>
      </c>
      <c r="M106" s="37" t="s">
        <v>10</v>
      </c>
    </row>
    <row r="107" spans="1:14" x14ac:dyDescent="0.2">
      <c r="A107" s="50">
        <v>7</v>
      </c>
      <c r="B107" s="50" t="s">
        <v>150</v>
      </c>
      <c r="C107" s="50" t="s">
        <v>273</v>
      </c>
      <c r="D107" s="50">
        <v>3</v>
      </c>
      <c r="E107" s="50">
        <v>4</v>
      </c>
      <c r="F107" s="50">
        <f t="shared" si="6"/>
        <v>-1</v>
      </c>
      <c r="G107" s="50">
        <v>3</v>
      </c>
      <c r="H107" s="50">
        <f t="shared" si="7"/>
        <v>1</v>
      </c>
      <c r="I107" s="50">
        <f>'AGENCY APPLICATION TRACKING'!$D107-'AGENCY APPLICATION TRACKING'!$G107</f>
        <v>0</v>
      </c>
      <c r="J107" s="36">
        <v>2235.9398673740002</v>
      </c>
      <c r="K107" s="36">
        <v>2235.94</v>
      </c>
      <c r="L107" s="36">
        <v>1.32625999867741E-4</v>
      </c>
      <c r="M107" s="37" t="s">
        <v>10</v>
      </c>
      <c r="N107" s="3" t="s">
        <v>481</v>
      </c>
    </row>
    <row r="108" spans="1:14" x14ac:dyDescent="0.2">
      <c r="A108" s="50">
        <v>7</v>
      </c>
      <c r="B108" s="50" t="s">
        <v>169</v>
      </c>
      <c r="C108" s="50" t="s">
        <v>267</v>
      </c>
      <c r="D108" s="50">
        <v>5</v>
      </c>
      <c r="E108" s="50">
        <v>13</v>
      </c>
      <c r="F108" s="50">
        <f t="shared" si="6"/>
        <v>-8</v>
      </c>
      <c r="G108" s="50">
        <v>5</v>
      </c>
      <c r="H108" s="50">
        <f t="shared" si="7"/>
        <v>8</v>
      </c>
      <c r="I108" s="50">
        <f>'AGENCY APPLICATION TRACKING'!$D104-'AGENCY APPLICATION TRACKING'!$G104</f>
        <v>0</v>
      </c>
      <c r="J108" s="36">
        <v>3726.5664456233399</v>
      </c>
      <c r="K108" s="36">
        <v>3726.57</v>
      </c>
      <c r="L108" s="36">
        <v>3.5543766603041201E-3</v>
      </c>
      <c r="M108" s="37" t="s">
        <v>271</v>
      </c>
      <c r="N108" s="3" t="s">
        <v>481</v>
      </c>
    </row>
    <row r="109" spans="1:14" x14ac:dyDescent="0.2">
      <c r="A109" s="50">
        <v>7</v>
      </c>
      <c r="B109" s="50" t="s">
        <v>269</v>
      </c>
      <c r="C109" s="50" t="s">
        <v>267</v>
      </c>
      <c r="D109" s="50">
        <v>5</v>
      </c>
      <c r="E109" s="50">
        <v>16</v>
      </c>
      <c r="F109" s="50">
        <f t="shared" si="6"/>
        <v>-11</v>
      </c>
      <c r="G109" s="50">
        <v>5</v>
      </c>
      <c r="H109" s="50">
        <f t="shared" si="7"/>
        <v>11</v>
      </c>
      <c r="I109" s="50">
        <f>'AGENCY APPLICATION TRACKING'!$D103-'AGENCY APPLICATION TRACKING'!$G103</f>
        <v>-1</v>
      </c>
      <c r="J109" s="36">
        <v>3726.5664456233399</v>
      </c>
      <c r="K109" s="36">
        <v>3726.57</v>
      </c>
      <c r="L109" s="36">
        <v>3.5543766603041201E-3</v>
      </c>
      <c r="M109" s="37" t="s">
        <v>270</v>
      </c>
      <c r="N109" s="3" t="s">
        <v>481</v>
      </c>
    </row>
    <row r="110" spans="1:14" x14ac:dyDescent="0.2">
      <c r="A110" s="35">
        <v>7</v>
      </c>
      <c r="B110" s="35" t="s">
        <v>253</v>
      </c>
      <c r="C110" s="35" t="s">
        <v>254</v>
      </c>
      <c r="D110" s="35">
        <v>2</v>
      </c>
      <c r="E110" s="35">
        <v>2</v>
      </c>
      <c r="F110" s="35">
        <f t="shared" si="6"/>
        <v>0</v>
      </c>
      <c r="G110" s="35">
        <v>2</v>
      </c>
      <c r="H110" s="35">
        <f t="shared" si="7"/>
        <v>0</v>
      </c>
      <c r="I110" s="35">
        <f>'AGENCY APPLICATION TRACKING'!$D110-'AGENCY APPLICATION TRACKING'!$G110</f>
        <v>0</v>
      </c>
      <c r="J110" s="36">
        <v>1490.6265782493399</v>
      </c>
      <c r="K110" s="36">
        <v>1490.63</v>
      </c>
      <c r="L110" s="36">
        <v>3.4217506602090002E-3</v>
      </c>
      <c r="M110" s="37" t="s">
        <v>255</v>
      </c>
    </row>
    <row r="111" spans="1:14" x14ac:dyDescent="0.2">
      <c r="A111" s="50">
        <v>7</v>
      </c>
      <c r="B111" s="50" t="s">
        <v>266</v>
      </c>
      <c r="C111" s="50" t="s">
        <v>267</v>
      </c>
      <c r="D111" s="50">
        <v>13</v>
      </c>
      <c r="E111" s="50">
        <v>10</v>
      </c>
      <c r="F111" s="50">
        <f t="shared" si="6"/>
        <v>3</v>
      </c>
      <c r="G111" s="50">
        <v>10</v>
      </c>
      <c r="H111" s="50">
        <f t="shared" si="7"/>
        <v>0</v>
      </c>
      <c r="I111" s="50">
        <f>'AGENCY APPLICATION TRACKING'!$D111-'AGENCY APPLICATION TRACKING'!$G111</f>
        <v>3</v>
      </c>
      <c r="J111" s="36">
        <v>7453.1328912466797</v>
      </c>
      <c r="K111" s="36">
        <v>7452.05</v>
      </c>
      <c r="L111" s="36">
        <v>-1.08289124667954</v>
      </c>
      <c r="M111" s="37" t="s">
        <v>268</v>
      </c>
      <c r="N111" s="3" t="s">
        <v>481</v>
      </c>
    </row>
    <row r="112" spans="1:14" x14ac:dyDescent="0.2">
      <c r="A112" s="35">
        <v>8</v>
      </c>
      <c r="B112" s="35" t="s">
        <v>340</v>
      </c>
      <c r="C112" s="35" t="s">
        <v>341</v>
      </c>
      <c r="D112" s="35">
        <v>4</v>
      </c>
      <c r="E112" s="35">
        <v>8</v>
      </c>
      <c r="F112" s="35">
        <f t="shared" si="6"/>
        <v>-4</v>
      </c>
      <c r="G112" s="35">
        <v>8</v>
      </c>
      <c r="H112" s="35">
        <f t="shared" si="7"/>
        <v>0</v>
      </c>
      <c r="I112" s="35">
        <f>'AGENCY APPLICATION TRACKING'!$D116-'AGENCY APPLICATION TRACKING'!$G116</f>
        <v>-3</v>
      </c>
      <c r="J112" s="36">
        <v>5962.5063129973396</v>
      </c>
      <c r="K112" s="36">
        <v>5962.51</v>
      </c>
      <c r="L112" s="36">
        <v>3.6870026606265999E-3</v>
      </c>
      <c r="M112" s="37" t="s">
        <v>342</v>
      </c>
    </row>
    <row r="113" spans="1:14" x14ac:dyDescent="0.2">
      <c r="A113" s="35">
        <v>8</v>
      </c>
      <c r="B113" s="35" t="s">
        <v>325</v>
      </c>
      <c r="C113" s="35" t="s">
        <v>326</v>
      </c>
      <c r="D113" s="35">
        <v>5</v>
      </c>
      <c r="E113" s="35">
        <v>5</v>
      </c>
      <c r="F113" s="35">
        <f t="shared" si="6"/>
        <v>0</v>
      </c>
      <c r="G113" s="35">
        <v>8</v>
      </c>
      <c r="H113" s="35">
        <f t="shared" si="7"/>
        <v>-3</v>
      </c>
      <c r="I113" s="35">
        <f>'AGENCY APPLICATION TRACKING'!$D120-'AGENCY APPLICATION TRACKING'!$G120</f>
        <v>-2</v>
      </c>
      <c r="J113" s="36">
        <v>5962.5063129973396</v>
      </c>
      <c r="K113" s="36">
        <v>5787.94</v>
      </c>
      <c r="L113" s="36">
        <v>-174.56631299733999</v>
      </c>
      <c r="M113" s="37" t="s">
        <v>464</v>
      </c>
    </row>
    <row r="114" spans="1:14" x14ac:dyDescent="0.2">
      <c r="A114" s="35">
        <v>8</v>
      </c>
      <c r="B114" s="35" t="s">
        <v>337</v>
      </c>
      <c r="C114" s="35" t="s">
        <v>338</v>
      </c>
      <c r="D114" s="35">
        <v>7</v>
      </c>
      <c r="E114" s="35">
        <v>11</v>
      </c>
      <c r="F114" s="35">
        <f t="shared" si="6"/>
        <v>-4</v>
      </c>
      <c r="G114" s="35">
        <v>11</v>
      </c>
      <c r="H114" s="35">
        <f t="shared" si="7"/>
        <v>0</v>
      </c>
      <c r="I114" s="35">
        <f>'AGENCY APPLICATION TRACKING'!$D117-'AGENCY APPLICATION TRACKING'!$G117</f>
        <v>-4</v>
      </c>
      <c r="J114" s="36">
        <v>8198.4461803713493</v>
      </c>
      <c r="K114" s="36">
        <v>8198.4500000000007</v>
      </c>
      <c r="L114" s="36">
        <v>3.8196286513994E-3</v>
      </c>
      <c r="M114" s="37" t="s">
        <v>339</v>
      </c>
    </row>
    <row r="115" spans="1:14" x14ac:dyDescent="0.2">
      <c r="A115" s="35">
        <v>8</v>
      </c>
      <c r="B115" s="35" t="s">
        <v>301</v>
      </c>
      <c r="C115" s="35" t="s">
        <v>302</v>
      </c>
      <c r="D115" s="35">
        <v>3</v>
      </c>
      <c r="E115" s="35">
        <v>6</v>
      </c>
      <c r="F115" s="35">
        <f t="shared" si="6"/>
        <v>-3</v>
      </c>
      <c r="G115" s="35">
        <v>6</v>
      </c>
      <c r="H115" s="35">
        <f t="shared" si="7"/>
        <v>0</v>
      </c>
      <c r="I115" s="35">
        <f>'AGENCY APPLICATION TRACKING'!$D118-'AGENCY APPLICATION TRACKING'!$G118</f>
        <v>-2</v>
      </c>
      <c r="J115" s="36">
        <v>4471.8797347480104</v>
      </c>
      <c r="K115" s="36">
        <v>4471.88</v>
      </c>
      <c r="L115" s="36">
        <v>2.6525198973104098E-4</v>
      </c>
      <c r="M115" s="37" t="s">
        <v>303</v>
      </c>
    </row>
    <row r="116" spans="1:14" x14ac:dyDescent="0.2">
      <c r="A116" s="35">
        <v>8</v>
      </c>
      <c r="B116" s="35" t="s">
        <v>329</v>
      </c>
      <c r="C116" s="35" t="s">
        <v>330</v>
      </c>
      <c r="D116" s="35">
        <v>2</v>
      </c>
      <c r="E116" s="35">
        <v>5</v>
      </c>
      <c r="F116" s="35">
        <f t="shared" si="6"/>
        <v>-3</v>
      </c>
      <c r="G116" s="35">
        <v>5</v>
      </c>
      <c r="H116" s="35">
        <f t="shared" si="7"/>
        <v>0</v>
      </c>
      <c r="I116" s="35">
        <f>'AGENCY APPLICATION TRACKING'!$D119-'AGENCY APPLICATION TRACKING'!$G119</f>
        <v>-2</v>
      </c>
      <c r="J116" s="36">
        <v>3726.5664456233399</v>
      </c>
      <c r="K116" s="36">
        <v>3726.57</v>
      </c>
      <c r="L116" s="36">
        <v>3.5543766603041201E-3</v>
      </c>
      <c r="M116" s="37" t="s">
        <v>331</v>
      </c>
    </row>
    <row r="117" spans="1:14" x14ac:dyDescent="0.2">
      <c r="A117" s="35">
        <v>8</v>
      </c>
      <c r="B117" s="35" t="s">
        <v>304</v>
      </c>
      <c r="C117" s="35" t="s">
        <v>305</v>
      </c>
      <c r="D117" s="35">
        <v>3</v>
      </c>
      <c r="E117" s="35">
        <v>7</v>
      </c>
      <c r="F117" s="35">
        <f t="shared" si="6"/>
        <v>-4</v>
      </c>
      <c r="G117" s="35">
        <v>7</v>
      </c>
      <c r="H117" s="35">
        <f t="shared" si="7"/>
        <v>0</v>
      </c>
      <c r="I117" s="35">
        <f>'AGENCY APPLICATION TRACKING'!$D115-'AGENCY APPLICATION TRACKING'!$G115</f>
        <v>-3</v>
      </c>
      <c r="J117" s="36">
        <v>5217.19302387268</v>
      </c>
      <c r="K117" s="36">
        <v>5217.1899999999996</v>
      </c>
      <c r="L117" s="36">
        <f>K117-J117</f>
        <v>-3.0238726803872851E-3</v>
      </c>
      <c r="M117" s="37" t="s">
        <v>465</v>
      </c>
    </row>
    <row r="118" spans="1:14" x14ac:dyDescent="0.2">
      <c r="A118" s="35">
        <v>8</v>
      </c>
      <c r="B118" s="35" t="s">
        <v>322</v>
      </c>
      <c r="C118" s="35" t="s">
        <v>323</v>
      </c>
      <c r="D118" s="35">
        <v>2</v>
      </c>
      <c r="E118" s="35">
        <v>4</v>
      </c>
      <c r="F118" s="35">
        <f t="shared" si="6"/>
        <v>-2</v>
      </c>
      <c r="G118" s="35">
        <v>4</v>
      </c>
      <c r="H118" s="35">
        <f t="shared" si="7"/>
        <v>0</v>
      </c>
      <c r="I118" s="35">
        <f>'AGENCY APPLICATION TRACKING'!$D121-'AGENCY APPLICATION TRACKING'!$G121</f>
        <v>-2</v>
      </c>
      <c r="J118" s="36">
        <v>2981.2531564986698</v>
      </c>
      <c r="K118" s="36">
        <v>2448.88</v>
      </c>
      <c r="L118" s="36">
        <v>-532.37315649867003</v>
      </c>
      <c r="M118" s="37" t="s">
        <v>324</v>
      </c>
    </row>
    <row r="119" spans="1:14" x14ac:dyDescent="0.2">
      <c r="A119" s="35">
        <v>8</v>
      </c>
      <c r="B119" s="35" t="s">
        <v>307</v>
      </c>
      <c r="C119" s="35" t="s">
        <v>308</v>
      </c>
      <c r="D119" s="35">
        <v>2</v>
      </c>
      <c r="E119" s="35">
        <v>4</v>
      </c>
      <c r="F119" s="35">
        <f t="shared" si="6"/>
        <v>-2</v>
      </c>
      <c r="G119" s="35">
        <v>4</v>
      </c>
      <c r="H119" s="35">
        <f t="shared" si="7"/>
        <v>0</v>
      </c>
      <c r="I119" s="35">
        <f>'AGENCY APPLICATION TRACKING'!$D122-'AGENCY APPLICATION TRACKING'!$G122</f>
        <v>-2</v>
      </c>
      <c r="J119" s="36">
        <v>2981.2531564986698</v>
      </c>
      <c r="K119" s="36">
        <v>2967.75</v>
      </c>
      <c r="L119" s="36">
        <v>-13.503156498669799</v>
      </c>
      <c r="M119" s="37" t="s">
        <v>309</v>
      </c>
    </row>
    <row r="120" spans="1:14" x14ac:dyDescent="0.2">
      <c r="A120" s="35">
        <v>8</v>
      </c>
      <c r="B120" s="35" t="s">
        <v>319</v>
      </c>
      <c r="C120" s="35" t="s">
        <v>320</v>
      </c>
      <c r="D120" s="35">
        <v>2</v>
      </c>
      <c r="E120" s="35">
        <v>4</v>
      </c>
      <c r="F120" s="35">
        <f t="shared" si="6"/>
        <v>-2</v>
      </c>
      <c r="G120" s="35">
        <v>4</v>
      </c>
      <c r="H120" s="35">
        <f t="shared" si="7"/>
        <v>0</v>
      </c>
      <c r="I120" s="35">
        <f>'AGENCY APPLICATION TRACKING'!$D123-'AGENCY APPLICATION TRACKING'!$G123</f>
        <v>-1</v>
      </c>
      <c r="J120" s="36">
        <v>2981.2531564986698</v>
      </c>
      <c r="K120" s="36">
        <v>2981</v>
      </c>
      <c r="L120" s="36">
        <v>-0.253156498669796</v>
      </c>
      <c r="M120" s="37" t="s">
        <v>321</v>
      </c>
    </row>
    <row r="121" spans="1:14" x14ac:dyDescent="0.2">
      <c r="A121" s="35">
        <v>8</v>
      </c>
      <c r="B121" s="35" t="s">
        <v>291</v>
      </c>
      <c r="C121" s="35" t="s">
        <v>292</v>
      </c>
      <c r="D121" s="35">
        <v>2</v>
      </c>
      <c r="E121" s="35">
        <v>4</v>
      </c>
      <c r="F121" s="35">
        <f t="shared" si="6"/>
        <v>-2</v>
      </c>
      <c r="G121" s="35">
        <v>4</v>
      </c>
      <c r="H121" s="35">
        <f t="shared" si="7"/>
        <v>0</v>
      </c>
      <c r="I121" s="35">
        <f>'AGENCY APPLICATION TRACKING'!$D124-'AGENCY APPLICATION TRACKING'!$G124</f>
        <v>-1</v>
      </c>
      <c r="J121" s="36">
        <v>2981.2531564986698</v>
      </c>
      <c r="K121" s="36">
        <v>2981.25</v>
      </c>
      <c r="L121" s="36">
        <v>-3.1564986697958401E-3</v>
      </c>
      <c r="M121" s="37" t="s">
        <v>293</v>
      </c>
    </row>
    <row r="122" spans="1:14" x14ac:dyDescent="0.2">
      <c r="A122" s="35">
        <v>8</v>
      </c>
      <c r="B122" s="35" t="s">
        <v>316</v>
      </c>
      <c r="C122" s="35" t="s">
        <v>317</v>
      </c>
      <c r="D122" s="35">
        <v>3</v>
      </c>
      <c r="E122" s="35">
        <v>5</v>
      </c>
      <c r="F122" s="35">
        <f t="shared" si="6"/>
        <v>-2</v>
      </c>
      <c r="G122" s="35">
        <v>5</v>
      </c>
      <c r="H122" s="35">
        <f t="shared" si="7"/>
        <v>0</v>
      </c>
      <c r="I122" s="35">
        <f>'AGENCY APPLICATION TRACKING'!$D125-'AGENCY APPLICATION TRACKING'!$G125</f>
        <v>-1</v>
      </c>
      <c r="J122" s="36">
        <v>3726.5664456233399</v>
      </c>
      <c r="K122" s="36">
        <v>3726.57</v>
      </c>
      <c r="L122" s="36">
        <v>3.5543766603041201E-3</v>
      </c>
      <c r="M122" s="37" t="s">
        <v>318</v>
      </c>
    </row>
    <row r="123" spans="1:14" x14ac:dyDescent="0.2">
      <c r="A123" s="35">
        <v>8</v>
      </c>
      <c r="B123" s="35" t="s">
        <v>295</v>
      </c>
      <c r="C123" s="35" t="s">
        <v>296</v>
      </c>
      <c r="D123" s="35">
        <v>1</v>
      </c>
      <c r="E123" s="35">
        <v>2</v>
      </c>
      <c r="F123" s="35">
        <f t="shared" si="6"/>
        <v>-1</v>
      </c>
      <c r="G123" s="35">
        <v>2</v>
      </c>
      <c r="H123" s="35">
        <f t="shared" si="7"/>
        <v>0</v>
      </c>
      <c r="I123" s="35">
        <f>'AGENCY APPLICATION TRACKING'!$D126-'AGENCY APPLICATION TRACKING'!$G126</f>
        <v>-1</v>
      </c>
      <c r="J123" s="36">
        <v>1490.6265782493399</v>
      </c>
      <c r="K123" s="36">
        <v>1490</v>
      </c>
      <c r="L123" s="36">
        <v>-0.62657824933990003</v>
      </c>
      <c r="M123" s="37" t="s">
        <v>297</v>
      </c>
    </row>
    <row r="124" spans="1:14" x14ac:dyDescent="0.2">
      <c r="A124" s="35">
        <v>8</v>
      </c>
      <c r="B124" s="35" t="s">
        <v>301</v>
      </c>
      <c r="C124" s="35" t="s">
        <v>334</v>
      </c>
      <c r="D124" s="35">
        <v>3</v>
      </c>
      <c r="E124" s="35">
        <v>4</v>
      </c>
      <c r="F124" s="35">
        <f t="shared" si="6"/>
        <v>-1</v>
      </c>
      <c r="G124" s="35">
        <v>4</v>
      </c>
      <c r="H124" s="35">
        <f t="shared" si="7"/>
        <v>0</v>
      </c>
      <c r="I124" s="35">
        <f>'AGENCY APPLICATION TRACKING'!$D127-'AGENCY APPLICATION TRACKING'!$G127</f>
        <v>0</v>
      </c>
      <c r="J124" s="36">
        <v>2981.2531564986698</v>
      </c>
      <c r="K124" s="36">
        <v>2981.25</v>
      </c>
      <c r="L124" s="36">
        <v>-3.1564986697958401E-3</v>
      </c>
      <c r="M124" s="37" t="s">
        <v>303</v>
      </c>
    </row>
    <row r="125" spans="1:14" x14ac:dyDescent="0.2">
      <c r="A125" s="35">
        <v>8</v>
      </c>
      <c r="B125" s="35" t="s">
        <v>313</v>
      </c>
      <c r="C125" s="35" t="s">
        <v>314</v>
      </c>
      <c r="D125" s="35">
        <v>2</v>
      </c>
      <c r="E125" s="35">
        <v>3</v>
      </c>
      <c r="F125" s="35">
        <f t="shared" si="6"/>
        <v>-1</v>
      </c>
      <c r="G125" s="35">
        <v>3</v>
      </c>
      <c r="H125" s="35">
        <f t="shared" si="7"/>
        <v>0</v>
      </c>
      <c r="I125" s="35">
        <f>'AGENCY APPLICATION TRACKING'!$D128-'AGENCY APPLICATION TRACKING'!$G128</f>
        <v>0</v>
      </c>
      <c r="J125" s="36">
        <v>2235.9398673740002</v>
      </c>
      <c r="K125" s="36">
        <v>2235.94</v>
      </c>
      <c r="L125" s="36">
        <v>1.32625999867741E-4</v>
      </c>
      <c r="M125" s="37" t="s">
        <v>315</v>
      </c>
    </row>
    <row r="126" spans="1:14" x14ac:dyDescent="0.2">
      <c r="A126" s="35">
        <v>8</v>
      </c>
      <c r="B126" s="35" t="s">
        <v>346</v>
      </c>
      <c r="C126" s="35" t="s">
        <v>347</v>
      </c>
      <c r="D126" s="35">
        <v>4</v>
      </c>
      <c r="E126" s="35">
        <v>5</v>
      </c>
      <c r="F126" s="35">
        <f t="shared" si="6"/>
        <v>-1</v>
      </c>
      <c r="G126" s="35">
        <v>5</v>
      </c>
      <c r="H126" s="35">
        <f t="shared" si="7"/>
        <v>0</v>
      </c>
      <c r="I126" s="35">
        <f>'AGENCY APPLICATION TRACKING'!$D129-'AGENCY APPLICATION TRACKING'!$G129</f>
        <v>-7</v>
      </c>
      <c r="J126" s="36">
        <v>3726.5664456233399</v>
      </c>
      <c r="K126" s="36">
        <v>3726.57</v>
      </c>
      <c r="L126" s="36">
        <v>3.5543766603041201E-3</v>
      </c>
      <c r="M126" s="37" t="s">
        <v>348</v>
      </c>
      <c r="N126" s="51"/>
    </row>
    <row r="127" spans="1:14" x14ac:dyDescent="0.2">
      <c r="A127" s="35">
        <v>8</v>
      </c>
      <c r="B127" s="35" t="s">
        <v>150</v>
      </c>
      <c r="C127" s="35" t="s">
        <v>290</v>
      </c>
      <c r="D127" s="35">
        <v>3</v>
      </c>
      <c r="E127" s="35">
        <v>4</v>
      </c>
      <c r="F127" s="35">
        <f t="shared" si="6"/>
        <v>-1</v>
      </c>
      <c r="G127" s="35">
        <v>3</v>
      </c>
      <c r="H127" s="35">
        <f t="shared" si="7"/>
        <v>1</v>
      </c>
      <c r="I127" s="35">
        <f>'AGENCY APPLICATION TRACKING'!$D130-'AGENCY APPLICATION TRACKING'!$G130</f>
        <v>-4</v>
      </c>
      <c r="J127" s="36">
        <v>2235.9398673740002</v>
      </c>
      <c r="K127" s="36">
        <v>2235.94</v>
      </c>
      <c r="L127" s="36">
        <v>1.32625999867741E-4</v>
      </c>
      <c r="M127" s="37" t="s">
        <v>10</v>
      </c>
    </row>
    <row r="128" spans="1:14" x14ac:dyDescent="0.2">
      <c r="A128" s="50">
        <v>8</v>
      </c>
      <c r="B128" s="50" t="s">
        <v>150</v>
      </c>
      <c r="C128" s="50" t="s">
        <v>332</v>
      </c>
      <c r="D128" s="50">
        <v>6</v>
      </c>
      <c r="E128" s="50">
        <v>7</v>
      </c>
      <c r="F128" s="50">
        <f t="shared" si="6"/>
        <v>-1</v>
      </c>
      <c r="G128" s="50">
        <v>6</v>
      </c>
      <c r="H128" s="50">
        <f t="shared" si="7"/>
        <v>1</v>
      </c>
      <c r="I128" s="50">
        <f>'AGENCY APPLICATION TRACKING'!$D131-'AGENCY APPLICATION TRACKING'!$G131</f>
        <v>0</v>
      </c>
      <c r="J128" s="36">
        <v>4471.8797347480104</v>
      </c>
      <c r="K128" s="36">
        <v>4471.88</v>
      </c>
      <c r="L128" s="36">
        <v>2.6525198973104098E-4</v>
      </c>
      <c r="M128" s="37" t="s">
        <v>10</v>
      </c>
      <c r="N128" s="3" t="s">
        <v>481</v>
      </c>
    </row>
    <row r="129" spans="1:14" x14ac:dyDescent="0.2">
      <c r="A129" s="35">
        <v>8</v>
      </c>
      <c r="B129" s="35" t="s">
        <v>310</v>
      </c>
      <c r="C129" s="35" t="s">
        <v>311</v>
      </c>
      <c r="D129" s="35">
        <v>7</v>
      </c>
      <c r="E129" s="35">
        <v>14</v>
      </c>
      <c r="F129" s="35">
        <f t="shared" si="6"/>
        <v>-7</v>
      </c>
      <c r="G129" s="35">
        <v>14</v>
      </c>
      <c r="H129" s="35">
        <f t="shared" si="7"/>
        <v>0</v>
      </c>
      <c r="I129" s="35">
        <f>'AGENCY APPLICATION TRACKING'!$D112-'AGENCY APPLICATION TRACKING'!$G112</f>
        <v>-4</v>
      </c>
      <c r="J129" s="36">
        <v>10434.3860477454</v>
      </c>
      <c r="K129" s="36">
        <v>10426.06</v>
      </c>
      <c r="L129" s="36">
        <v>-8.3260477454004995</v>
      </c>
      <c r="M129" s="37" t="s">
        <v>312</v>
      </c>
    </row>
    <row r="130" spans="1:14" x14ac:dyDescent="0.2">
      <c r="A130" s="35">
        <v>8</v>
      </c>
      <c r="B130" s="35" t="s">
        <v>322</v>
      </c>
      <c r="C130" s="35" t="s">
        <v>327</v>
      </c>
      <c r="D130" s="35">
        <v>10</v>
      </c>
      <c r="E130" s="35">
        <v>16</v>
      </c>
      <c r="F130" s="35">
        <f t="shared" ref="F130:F161" si="8">D130-E130</f>
        <v>-6</v>
      </c>
      <c r="G130" s="35">
        <v>14</v>
      </c>
      <c r="H130" s="35">
        <f t="shared" ref="H130:H161" si="9">E130-G130</f>
        <v>2</v>
      </c>
      <c r="I130" s="35">
        <f>'AGENCY APPLICATION TRACKING'!$D113-'AGENCY APPLICATION TRACKING'!$G113</f>
        <v>-3</v>
      </c>
      <c r="J130" s="36">
        <v>10434.3860477454</v>
      </c>
      <c r="K130" s="36">
        <v>10434.39</v>
      </c>
      <c r="L130" s="36">
        <v>3.95225459942594E-3</v>
      </c>
      <c r="M130" s="37" t="s">
        <v>328</v>
      </c>
    </row>
    <row r="131" spans="1:14" x14ac:dyDescent="0.2">
      <c r="A131" s="35">
        <v>8</v>
      </c>
      <c r="B131" s="35" t="s">
        <v>343</v>
      </c>
      <c r="C131" s="35" t="s">
        <v>344</v>
      </c>
      <c r="D131" s="35">
        <v>4</v>
      </c>
      <c r="E131" s="35">
        <v>4</v>
      </c>
      <c r="F131" s="35">
        <f t="shared" si="8"/>
        <v>0</v>
      </c>
      <c r="G131" s="35">
        <v>4</v>
      </c>
      <c r="H131" s="35">
        <f t="shared" si="9"/>
        <v>0</v>
      </c>
      <c r="I131" s="35">
        <f>'AGENCY APPLICATION TRACKING'!$D132-'AGENCY APPLICATION TRACKING'!$G132</f>
        <v>-4</v>
      </c>
      <c r="J131" s="36">
        <v>2981.2531564986698</v>
      </c>
      <c r="K131" s="36">
        <v>2981.25</v>
      </c>
      <c r="L131" s="36">
        <v>-3.1564986697958401E-3</v>
      </c>
      <c r="M131" s="37" t="s">
        <v>345</v>
      </c>
    </row>
    <row r="132" spans="1:14" x14ac:dyDescent="0.2">
      <c r="A132" s="35">
        <v>8</v>
      </c>
      <c r="B132" s="35" t="s">
        <v>298</v>
      </c>
      <c r="C132" s="35" t="s">
        <v>299</v>
      </c>
      <c r="D132" s="35">
        <v>3</v>
      </c>
      <c r="E132" s="35">
        <v>7</v>
      </c>
      <c r="F132" s="35">
        <f t="shared" si="8"/>
        <v>-4</v>
      </c>
      <c r="G132" s="35">
        <v>7</v>
      </c>
      <c r="H132" s="35">
        <f t="shared" si="9"/>
        <v>0</v>
      </c>
      <c r="I132" s="35">
        <f>'AGENCY APPLICATION TRACKING'!$D114-'AGENCY APPLICATION TRACKING'!$G114</f>
        <v>-4</v>
      </c>
      <c r="J132" s="36">
        <v>5217.19302387268</v>
      </c>
      <c r="K132" s="36">
        <v>5028.49</v>
      </c>
      <c r="L132" s="36">
        <v>-188.70302387268001</v>
      </c>
      <c r="M132" s="37" t="s">
        <v>300</v>
      </c>
    </row>
    <row r="133" spans="1:14" x14ac:dyDescent="0.2">
      <c r="A133" s="35">
        <v>9</v>
      </c>
      <c r="B133" s="35" t="s">
        <v>379</v>
      </c>
      <c r="C133" s="35" t="s">
        <v>380</v>
      </c>
      <c r="D133" s="35">
        <v>4</v>
      </c>
      <c r="E133" s="35">
        <v>7</v>
      </c>
      <c r="F133" s="35">
        <f t="shared" si="8"/>
        <v>-3</v>
      </c>
      <c r="G133" s="35">
        <v>8</v>
      </c>
      <c r="H133" s="35">
        <f t="shared" si="9"/>
        <v>-1</v>
      </c>
      <c r="I133" s="35">
        <f>'AGENCY APPLICATION TRACKING'!$D139-'AGENCY APPLICATION TRACKING'!$G139</f>
        <v>-4</v>
      </c>
      <c r="J133" s="36">
        <v>5962.5063129973396</v>
      </c>
      <c r="K133" s="36">
        <v>5217.1899999999996</v>
      </c>
      <c r="L133" s="36">
        <v>-745.31631299733999</v>
      </c>
      <c r="M133" s="37" t="s">
        <v>381</v>
      </c>
    </row>
    <row r="134" spans="1:14" x14ac:dyDescent="0.2">
      <c r="A134" s="35">
        <v>9</v>
      </c>
      <c r="B134" s="35" t="s">
        <v>357</v>
      </c>
      <c r="C134" s="35" t="s">
        <v>358</v>
      </c>
      <c r="D134" s="35">
        <v>3</v>
      </c>
      <c r="E134" s="35">
        <v>6</v>
      </c>
      <c r="F134" s="35">
        <f t="shared" si="8"/>
        <v>-3</v>
      </c>
      <c r="G134" s="35">
        <v>6</v>
      </c>
      <c r="H134" s="35">
        <f t="shared" si="9"/>
        <v>0</v>
      </c>
      <c r="I134" s="35">
        <f>'AGENCY APPLICATION TRACKING'!$D140-'AGENCY APPLICATION TRACKING'!$G140</f>
        <v>-3</v>
      </c>
      <c r="J134" s="36">
        <v>4471.8797347480104</v>
      </c>
      <c r="K134" s="36">
        <v>4457</v>
      </c>
      <c r="L134" s="36">
        <v>-14.879734748010399</v>
      </c>
      <c r="M134" s="37" t="s">
        <v>359</v>
      </c>
    </row>
    <row r="135" spans="1:14" x14ac:dyDescent="0.2">
      <c r="A135" s="35">
        <v>9</v>
      </c>
      <c r="B135" s="35" t="s">
        <v>382</v>
      </c>
      <c r="C135" s="35" t="s">
        <v>383</v>
      </c>
      <c r="D135" s="35">
        <v>5</v>
      </c>
      <c r="E135" s="35">
        <v>11</v>
      </c>
      <c r="F135" s="35">
        <f t="shared" si="8"/>
        <v>-6</v>
      </c>
      <c r="G135" s="35">
        <v>11</v>
      </c>
      <c r="H135" s="35">
        <f t="shared" si="9"/>
        <v>0</v>
      </c>
      <c r="I135" s="35">
        <f>'AGENCY APPLICATION TRACKING'!$D135-'AGENCY APPLICATION TRACKING'!$G135</f>
        <v>-6</v>
      </c>
      <c r="J135" s="36">
        <v>8198.4461803713493</v>
      </c>
      <c r="K135" s="36">
        <v>8198.4500000000007</v>
      </c>
      <c r="L135" s="36">
        <v>3.8196286513994E-3</v>
      </c>
      <c r="M135" s="37" t="s">
        <v>384</v>
      </c>
    </row>
    <row r="136" spans="1:14" x14ac:dyDescent="0.2">
      <c r="A136" s="35">
        <v>9</v>
      </c>
      <c r="B136" s="35" t="s">
        <v>407</v>
      </c>
      <c r="C136" s="35" t="s">
        <v>408</v>
      </c>
      <c r="D136" s="35">
        <v>3</v>
      </c>
      <c r="E136" s="35">
        <v>6</v>
      </c>
      <c r="F136" s="35">
        <f t="shared" si="8"/>
        <v>-3</v>
      </c>
      <c r="G136" s="35">
        <v>6</v>
      </c>
      <c r="H136" s="35">
        <f t="shared" si="9"/>
        <v>0</v>
      </c>
      <c r="I136" s="35">
        <f>'AGENCY APPLICATION TRACKING'!$D141-'AGENCY APPLICATION TRACKING'!$G141</f>
        <v>-3</v>
      </c>
      <c r="J136" s="36">
        <v>4471.8797347480104</v>
      </c>
      <c r="K136" s="36">
        <v>4471.88</v>
      </c>
      <c r="L136" s="36">
        <v>2.6525198973104098E-4</v>
      </c>
      <c r="M136" s="37" t="s">
        <v>409</v>
      </c>
      <c r="N136" s="51"/>
    </row>
    <row r="137" spans="1:14" x14ac:dyDescent="0.2">
      <c r="A137" s="35">
        <v>9</v>
      </c>
      <c r="B137" s="35" t="s">
        <v>366</v>
      </c>
      <c r="C137" s="35" t="s">
        <v>367</v>
      </c>
      <c r="D137" s="35">
        <v>6</v>
      </c>
      <c r="E137" s="35">
        <v>9</v>
      </c>
      <c r="F137" s="35">
        <f t="shared" si="8"/>
        <v>-3</v>
      </c>
      <c r="G137" s="35">
        <v>9</v>
      </c>
      <c r="H137" s="35">
        <f t="shared" si="9"/>
        <v>0</v>
      </c>
      <c r="I137" s="35">
        <f>'AGENCY APPLICATION TRACKING'!$D142-'AGENCY APPLICATION TRACKING'!$G142</f>
        <v>-3</v>
      </c>
      <c r="J137" s="36">
        <v>6707.8196021220101</v>
      </c>
      <c r="K137" s="36">
        <v>6707.82</v>
      </c>
      <c r="L137" s="36">
        <v>3.97877989598783E-4</v>
      </c>
      <c r="M137" s="37" t="s">
        <v>368</v>
      </c>
    </row>
    <row r="138" spans="1:14" x14ac:dyDescent="0.2">
      <c r="A138" s="35">
        <v>9</v>
      </c>
      <c r="B138" s="35" t="s">
        <v>360</v>
      </c>
      <c r="C138" s="35" t="s">
        <v>361</v>
      </c>
      <c r="D138" s="35">
        <v>7</v>
      </c>
      <c r="E138" s="35">
        <v>15</v>
      </c>
      <c r="F138" s="35">
        <f t="shared" si="8"/>
        <v>-8</v>
      </c>
      <c r="G138" s="35">
        <v>15</v>
      </c>
      <c r="H138" s="35">
        <f t="shared" si="9"/>
        <v>0</v>
      </c>
      <c r="I138" s="35">
        <f>'AGENCY APPLICATION TRACKING'!$D134-'AGENCY APPLICATION TRACKING'!$G134</f>
        <v>-3</v>
      </c>
      <c r="J138" s="36">
        <v>11179.69933687</v>
      </c>
      <c r="K138" s="36">
        <v>11179.65</v>
      </c>
      <c r="L138" s="36">
        <v>-4.9336870000843198E-2</v>
      </c>
      <c r="M138" s="37" t="s">
        <v>362</v>
      </c>
    </row>
    <row r="139" spans="1:14" x14ac:dyDescent="0.2">
      <c r="A139" s="35">
        <v>9</v>
      </c>
      <c r="B139" s="35" t="s">
        <v>396</v>
      </c>
      <c r="C139" s="35" t="s">
        <v>397</v>
      </c>
      <c r="D139" s="35">
        <v>5</v>
      </c>
      <c r="E139" s="35">
        <v>9</v>
      </c>
      <c r="F139" s="35">
        <f t="shared" si="8"/>
        <v>-4</v>
      </c>
      <c r="G139" s="35">
        <v>9</v>
      </c>
      <c r="H139" s="35">
        <f t="shared" si="9"/>
        <v>0</v>
      </c>
      <c r="I139" s="35">
        <f>'AGENCY APPLICATION TRACKING'!$D137-'AGENCY APPLICATION TRACKING'!$G137</f>
        <v>-3</v>
      </c>
      <c r="J139" s="36">
        <v>6707.8196021220101</v>
      </c>
      <c r="K139" s="36">
        <v>6684.76</v>
      </c>
      <c r="L139" s="36">
        <v>-23.059602122009899</v>
      </c>
      <c r="M139" s="37" t="s">
        <v>398</v>
      </c>
    </row>
    <row r="140" spans="1:14" x14ac:dyDescent="0.2">
      <c r="A140" s="35">
        <v>9</v>
      </c>
      <c r="B140" s="35" t="s">
        <v>363</v>
      </c>
      <c r="C140" s="35" t="s">
        <v>364</v>
      </c>
      <c r="D140" s="35">
        <v>6</v>
      </c>
      <c r="E140" s="35">
        <v>9</v>
      </c>
      <c r="F140" s="35">
        <f t="shared" si="8"/>
        <v>-3</v>
      </c>
      <c r="G140" s="35">
        <v>9</v>
      </c>
      <c r="H140" s="35">
        <f t="shared" si="9"/>
        <v>0</v>
      </c>
      <c r="I140" s="35">
        <f>'AGENCY APPLICATION TRACKING'!$D143-'AGENCY APPLICATION TRACKING'!$G143</f>
        <v>-2</v>
      </c>
      <c r="J140" s="36">
        <v>6707.8196021220101</v>
      </c>
      <c r="K140" s="36">
        <v>6707.82</v>
      </c>
      <c r="L140" s="36">
        <v>3.97877989598783E-4</v>
      </c>
      <c r="M140" s="37" t="s">
        <v>365</v>
      </c>
    </row>
    <row r="141" spans="1:14" x14ac:dyDescent="0.2">
      <c r="A141" s="35">
        <v>9</v>
      </c>
      <c r="B141" s="35" t="s">
        <v>385</v>
      </c>
      <c r="C141" s="35" t="s">
        <v>386</v>
      </c>
      <c r="D141" s="35">
        <v>2</v>
      </c>
      <c r="E141" s="35">
        <v>5</v>
      </c>
      <c r="F141" s="35">
        <f t="shared" si="8"/>
        <v>-3</v>
      </c>
      <c r="G141" s="35">
        <v>5</v>
      </c>
      <c r="H141" s="35">
        <f t="shared" si="9"/>
        <v>0</v>
      </c>
      <c r="I141" s="35">
        <f>'AGENCY APPLICATION TRACKING'!$D144-'AGENCY APPLICATION TRACKING'!$G144</f>
        <v>-2</v>
      </c>
      <c r="J141" s="36">
        <v>3726.5664456233399</v>
      </c>
      <c r="K141" s="36">
        <v>3726.57</v>
      </c>
      <c r="L141" s="36">
        <v>3.5543766603041201E-3</v>
      </c>
      <c r="M141" s="37" t="s">
        <v>387</v>
      </c>
    </row>
    <row r="142" spans="1:14" x14ac:dyDescent="0.2">
      <c r="A142" s="35">
        <v>9</v>
      </c>
      <c r="B142" s="35" t="s">
        <v>369</v>
      </c>
      <c r="C142" s="35" t="s">
        <v>370</v>
      </c>
      <c r="D142" s="35">
        <v>2</v>
      </c>
      <c r="E142" s="35">
        <v>5</v>
      </c>
      <c r="F142" s="35">
        <f t="shared" si="8"/>
        <v>-3</v>
      </c>
      <c r="G142" s="35">
        <v>5</v>
      </c>
      <c r="H142" s="35">
        <f t="shared" si="9"/>
        <v>0</v>
      </c>
      <c r="I142" s="35">
        <f>'AGENCY APPLICATION TRACKING'!$D145-'AGENCY APPLICATION TRACKING'!$G145</f>
        <v>-6</v>
      </c>
      <c r="J142" s="36">
        <v>3726.5664456233399</v>
      </c>
      <c r="K142" s="36">
        <v>3726.57</v>
      </c>
      <c r="L142" s="36">
        <v>3.5543766603041201E-3</v>
      </c>
      <c r="M142" s="37" t="s">
        <v>371</v>
      </c>
    </row>
    <row r="143" spans="1:14" x14ac:dyDescent="0.2">
      <c r="A143" s="35">
        <v>9</v>
      </c>
      <c r="B143" s="35" t="s">
        <v>391</v>
      </c>
      <c r="C143" s="35" t="s">
        <v>389</v>
      </c>
      <c r="D143" s="35">
        <v>1</v>
      </c>
      <c r="E143" s="35">
        <v>2</v>
      </c>
      <c r="F143" s="35">
        <f t="shared" si="8"/>
        <v>-1</v>
      </c>
      <c r="G143" s="35">
        <v>3</v>
      </c>
      <c r="H143" s="35">
        <f t="shared" si="9"/>
        <v>-1</v>
      </c>
      <c r="I143" s="35">
        <f>'AGENCY APPLICATION TRACKING'!$D152-'AGENCY APPLICATION TRACKING'!$G152</f>
        <v>-2</v>
      </c>
      <c r="J143" s="36">
        <v>2235.9398673740002</v>
      </c>
      <c r="K143" s="36">
        <v>1694</v>
      </c>
      <c r="L143" s="36">
        <v>-541.93986737399996</v>
      </c>
      <c r="M143" s="37" t="s">
        <v>392</v>
      </c>
    </row>
    <row r="144" spans="1:14" x14ac:dyDescent="0.2">
      <c r="A144" s="35">
        <v>9</v>
      </c>
      <c r="B144" s="35" t="s">
        <v>354</v>
      </c>
      <c r="C144" s="35" t="s">
        <v>355</v>
      </c>
      <c r="D144" s="35">
        <v>3</v>
      </c>
      <c r="E144" s="35">
        <v>5</v>
      </c>
      <c r="F144" s="35">
        <f t="shared" si="8"/>
        <v>-2</v>
      </c>
      <c r="G144" s="35">
        <v>5</v>
      </c>
      <c r="H144" s="35">
        <f t="shared" si="9"/>
        <v>0</v>
      </c>
      <c r="I144" s="35">
        <f>'AGENCY APPLICATION TRACKING'!$D151-'AGENCY APPLICATION TRACKING'!$G151</f>
        <v>-1</v>
      </c>
      <c r="J144" s="36">
        <v>3726.5664456233399</v>
      </c>
      <c r="K144" s="36">
        <v>3726.57</v>
      </c>
      <c r="L144" s="36">
        <v>3.5543766603041201E-3</v>
      </c>
      <c r="M144" s="37" t="s">
        <v>356</v>
      </c>
    </row>
    <row r="145" spans="1:14" x14ac:dyDescent="0.2">
      <c r="A145" s="35">
        <v>9</v>
      </c>
      <c r="B145" s="35" t="s">
        <v>410</v>
      </c>
      <c r="C145" s="35" t="s">
        <v>411</v>
      </c>
      <c r="D145" s="35">
        <v>3</v>
      </c>
      <c r="E145" s="35">
        <v>7</v>
      </c>
      <c r="F145" s="35">
        <f t="shared" si="8"/>
        <v>-4</v>
      </c>
      <c r="G145" s="35">
        <v>9</v>
      </c>
      <c r="H145" s="35">
        <f t="shared" si="9"/>
        <v>-2</v>
      </c>
      <c r="I145" s="35">
        <f>'AGENCY APPLICATION TRACKING'!$D136-'AGENCY APPLICATION TRACKING'!$G136</f>
        <v>-3</v>
      </c>
      <c r="J145" s="36">
        <v>6707.8196021220101</v>
      </c>
      <c r="K145" s="36">
        <v>6707.82</v>
      </c>
      <c r="L145" s="36">
        <v>3.97877989598783E-4</v>
      </c>
      <c r="M145" s="37" t="s">
        <v>412</v>
      </c>
    </row>
    <row r="146" spans="1:14" x14ac:dyDescent="0.2">
      <c r="A146" s="50">
        <v>9</v>
      </c>
      <c r="B146" s="50" t="s">
        <v>372</v>
      </c>
      <c r="C146" s="50" t="s">
        <v>373</v>
      </c>
      <c r="D146" s="50">
        <v>3</v>
      </c>
      <c r="E146" s="50">
        <v>4</v>
      </c>
      <c r="F146" s="50">
        <f t="shared" si="8"/>
        <v>-1</v>
      </c>
      <c r="G146" s="50">
        <v>6</v>
      </c>
      <c r="H146" s="50">
        <f t="shared" si="9"/>
        <v>-2</v>
      </c>
      <c r="I146" s="50">
        <f>'AGENCY APPLICATION TRACKING'!$D146-'AGENCY APPLICATION TRACKING'!$G146</f>
        <v>-3</v>
      </c>
      <c r="J146" s="36">
        <v>4471.8797347480104</v>
      </c>
      <c r="K146" s="36">
        <v>2501.33</v>
      </c>
      <c r="L146" s="36">
        <v>-1970.54973474801</v>
      </c>
      <c r="M146" s="37" t="s">
        <v>374</v>
      </c>
      <c r="N146" s="3" t="s">
        <v>481</v>
      </c>
    </row>
    <row r="147" spans="1:14" x14ac:dyDescent="0.2">
      <c r="A147" s="35">
        <v>9</v>
      </c>
      <c r="B147" s="35" t="s">
        <v>413</v>
      </c>
      <c r="C147" s="35" t="s">
        <v>414</v>
      </c>
      <c r="D147" s="35">
        <v>4</v>
      </c>
      <c r="E147" s="35">
        <v>6</v>
      </c>
      <c r="F147" s="35">
        <f t="shared" si="8"/>
        <v>-2</v>
      </c>
      <c r="G147" s="35">
        <v>6</v>
      </c>
      <c r="H147" s="35">
        <f t="shared" si="9"/>
        <v>0</v>
      </c>
      <c r="I147" s="35">
        <f>'AGENCY APPLICATION TRACKING'!$D147-'AGENCY APPLICATION TRACKING'!$G147</f>
        <v>-2</v>
      </c>
      <c r="J147" s="36">
        <v>4471.8797347480104</v>
      </c>
      <c r="K147" s="36">
        <v>4456</v>
      </c>
      <c r="L147" s="36">
        <v>-15.879734748010399</v>
      </c>
      <c r="M147" s="37" t="s">
        <v>415</v>
      </c>
    </row>
    <row r="148" spans="1:14" x14ac:dyDescent="0.2">
      <c r="A148" s="35">
        <v>9</v>
      </c>
      <c r="B148" s="35" t="s">
        <v>301</v>
      </c>
      <c r="C148" s="35" t="s">
        <v>378</v>
      </c>
      <c r="D148" s="35">
        <v>2</v>
      </c>
      <c r="E148" s="35">
        <v>4</v>
      </c>
      <c r="F148" s="35">
        <f t="shared" si="8"/>
        <v>-2</v>
      </c>
      <c r="G148" s="35">
        <v>4</v>
      </c>
      <c r="H148" s="35">
        <f t="shared" si="9"/>
        <v>0</v>
      </c>
      <c r="I148" s="35">
        <f>'AGENCY APPLICATION TRACKING'!$D148-'AGENCY APPLICATION TRACKING'!$G148</f>
        <v>-2</v>
      </c>
      <c r="J148" s="36">
        <v>2981.2531564986698</v>
      </c>
      <c r="K148" s="36">
        <v>2981.25</v>
      </c>
      <c r="L148" s="36">
        <v>-3.1564986697958401E-3</v>
      </c>
      <c r="M148" s="37" t="s">
        <v>303</v>
      </c>
    </row>
    <row r="149" spans="1:14" x14ac:dyDescent="0.2">
      <c r="A149" s="35">
        <v>9</v>
      </c>
      <c r="B149" s="35" t="s">
        <v>401</v>
      </c>
      <c r="C149" s="35" t="s">
        <v>402</v>
      </c>
      <c r="D149" s="35">
        <v>2</v>
      </c>
      <c r="E149" s="35">
        <v>4</v>
      </c>
      <c r="F149" s="35">
        <f t="shared" si="8"/>
        <v>-2</v>
      </c>
      <c r="G149" s="35">
        <v>4</v>
      </c>
      <c r="H149" s="35">
        <f t="shared" si="9"/>
        <v>0</v>
      </c>
      <c r="I149" s="35">
        <f>'AGENCY APPLICATION TRACKING'!$D149-'AGENCY APPLICATION TRACKING'!$G149</f>
        <v>-2</v>
      </c>
      <c r="J149" s="36">
        <v>2981.2531564986698</v>
      </c>
      <c r="K149" s="36">
        <v>2981.25</v>
      </c>
      <c r="L149" s="36">
        <v>-3.1564986697958401E-3</v>
      </c>
      <c r="M149" s="37" t="s">
        <v>403</v>
      </c>
    </row>
    <row r="150" spans="1:14" x14ac:dyDescent="0.2">
      <c r="A150" s="35">
        <v>9</v>
      </c>
      <c r="B150" s="35" t="s">
        <v>349</v>
      </c>
      <c r="C150" s="35" t="s">
        <v>350</v>
      </c>
      <c r="D150" s="35">
        <v>4</v>
      </c>
      <c r="E150" s="35">
        <v>5</v>
      </c>
      <c r="F150" s="35">
        <f t="shared" si="8"/>
        <v>-1</v>
      </c>
      <c r="G150" s="35">
        <v>5</v>
      </c>
      <c r="H150" s="35">
        <f t="shared" si="9"/>
        <v>0</v>
      </c>
      <c r="I150" s="35">
        <f>'AGENCY APPLICATION TRACKING'!$D153-'AGENCY APPLICATION TRACKING'!$G153</f>
        <v>-4</v>
      </c>
      <c r="J150" s="36">
        <v>3726.5664456233399</v>
      </c>
      <c r="K150" s="36">
        <v>3726.04</v>
      </c>
      <c r="L150" s="36">
        <v>-0.52644562333989597</v>
      </c>
      <c r="M150" s="37" t="s">
        <v>351</v>
      </c>
    </row>
    <row r="151" spans="1:14" x14ac:dyDescent="0.2">
      <c r="A151" s="35">
        <v>9</v>
      </c>
      <c r="B151" s="35" t="s">
        <v>404</v>
      </c>
      <c r="C151" s="35" t="s">
        <v>405</v>
      </c>
      <c r="D151" s="35">
        <v>2</v>
      </c>
      <c r="E151" s="35">
        <v>3</v>
      </c>
      <c r="F151" s="35">
        <f t="shared" si="8"/>
        <v>-1</v>
      </c>
      <c r="G151" s="35">
        <v>3</v>
      </c>
      <c r="H151" s="35">
        <f t="shared" si="9"/>
        <v>0</v>
      </c>
      <c r="I151" s="35">
        <f>'AGENCY APPLICATION TRACKING'!$D154-'AGENCY APPLICATION TRACKING'!$G154</f>
        <v>0</v>
      </c>
      <c r="J151" s="36">
        <v>2235.9398673740002</v>
      </c>
      <c r="K151" s="36">
        <v>2235.94</v>
      </c>
      <c r="L151" s="36">
        <v>1.32625999867741E-4</v>
      </c>
      <c r="M151" s="37" t="s">
        <v>406</v>
      </c>
    </row>
    <row r="152" spans="1:14" x14ac:dyDescent="0.2">
      <c r="A152" s="35">
        <v>9</v>
      </c>
      <c r="B152" s="35" t="s">
        <v>416</v>
      </c>
      <c r="C152" s="35" t="s">
        <v>417</v>
      </c>
      <c r="D152" s="35">
        <v>3</v>
      </c>
      <c r="E152" s="35">
        <v>5</v>
      </c>
      <c r="F152" s="35">
        <f t="shared" si="8"/>
        <v>-2</v>
      </c>
      <c r="G152" s="35">
        <v>5</v>
      </c>
      <c r="H152" s="35">
        <f t="shared" si="9"/>
        <v>0</v>
      </c>
      <c r="I152" s="35">
        <f>'AGENCY APPLICATION TRACKING'!$D150-'AGENCY APPLICATION TRACKING'!$G150</f>
        <v>-1</v>
      </c>
      <c r="J152" s="36">
        <v>3726.5664456233399</v>
      </c>
      <c r="K152" s="36">
        <v>3726.57</v>
      </c>
      <c r="L152" s="36">
        <v>3.5543766603041201E-3</v>
      </c>
      <c r="M152" s="37" t="s">
        <v>418</v>
      </c>
    </row>
    <row r="153" spans="1:14" x14ac:dyDescent="0.2">
      <c r="A153" s="35">
        <v>9</v>
      </c>
      <c r="B153" s="35" t="s">
        <v>388</v>
      </c>
      <c r="C153" s="35" t="s">
        <v>389</v>
      </c>
      <c r="D153" s="35">
        <v>7</v>
      </c>
      <c r="E153" s="35">
        <v>11</v>
      </c>
      <c r="F153" s="35">
        <f t="shared" si="8"/>
        <v>-4</v>
      </c>
      <c r="G153" s="35">
        <v>11</v>
      </c>
      <c r="H153" s="35">
        <f t="shared" si="9"/>
        <v>0</v>
      </c>
      <c r="I153" s="35">
        <f>'AGENCY APPLICATION TRACKING'!$D138-'AGENCY APPLICATION TRACKING'!$G138</f>
        <v>-8</v>
      </c>
      <c r="J153" s="36">
        <v>8198.4461803713493</v>
      </c>
      <c r="K153" s="36">
        <v>8198.4500000000007</v>
      </c>
      <c r="L153" s="36">
        <v>3.8196286513994E-3</v>
      </c>
      <c r="M153" s="37" t="s">
        <v>390</v>
      </c>
    </row>
    <row r="154" spans="1:14" x14ac:dyDescent="0.2">
      <c r="A154" s="35">
        <v>9</v>
      </c>
      <c r="B154" s="35" t="s">
        <v>393</v>
      </c>
      <c r="C154" s="35" t="s">
        <v>394</v>
      </c>
      <c r="D154" s="35">
        <v>4</v>
      </c>
      <c r="E154" s="35">
        <v>4</v>
      </c>
      <c r="F154" s="35">
        <f t="shared" si="8"/>
        <v>0</v>
      </c>
      <c r="G154" s="35">
        <v>4</v>
      </c>
      <c r="H154" s="35">
        <f t="shared" si="9"/>
        <v>0</v>
      </c>
      <c r="I154" s="35">
        <f>'AGENCY APPLICATION TRACKING'!$D155-'AGENCY APPLICATION TRACKING'!$G155</f>
        <v>2</v>
      </c>
      <c r="J154" s="36">
        <v>2981.2531564986698</v>
      </c>
      <c r="K154" s="36">
        <v>2981.25</v>
      </c>
      <c r="L154" s="36">
        <v>-3.1564986697958401E-3</v>
      </c>
      <c r="M154" s="37" t="s">
        <v>395</v>
      </c>
    </row>
    <row r="155" spans="1:14" x14ac:dyDescent="0.2">
      <c r="A155" s="50">
        <v>9</v>
      </c>
      <c r="B155" s="50" t="s">
        <v>399</v>
      </c>
      <c r="C155" s="50" t="s">
        <v>400</v>
      </c>
      <c r="D155" s="50">
        <v>7</v>
      </c>
      <c r="E155" s="50">
        <v>13</v>
      </c>
      <c r="F155" s="50">
        <f t="shared" si="8"/>
        <v>-6</v>
      </c>
      <c r="G155" s="50">
        <v>5</v>
      </c>
      <c r="H155" s="50">
        <f t="shared" si="9"/>
        <v>8</v>
      </c>
      <c r="I155" s="50">
        <f>'AGENCY APPLICATION TRACKING'!$D156-'AGENCY APPLICATION TRACKING'!$G156</f>
        <v>-16</v>
      </c>
      <c r="J155" s="36">
        <v>3726.5664456233399</v>
      </c>
      <c r="K155" s="36">
        <v>3726.57</v>
      </c>
      <c r="L155" s="36">
        <v>3.5543766603041201E-3</v>
      </c>
      <c r="M155" s="37" t="s">
        <v>235</v>
      </c>
      <c r="N155" s="3" t="s">
        <v>481</v>
      </c>
    </row>
    <row r="156" spans="1:14" x14ac:dyDescent="0.2">
      <c r="A156" s="50">
        <v>9</v>
      </c>
      <c r="B156" s="50" t="s">
        <v>375</v>
      </c>
      <c r="C156" s="50" t="s">
        <v>376</v>
      </c>
      <c r="D156" s="50">
        <v>30</v>
      </c>
      <c r="E156" s="50">
        <v>46</v>
      </c>
      <c r="F156" s="50">
        <f t="shared" si="8"/>
        <v>-16</v>
      </c>
      <c r="G156" s="50">
        <v>46</v>
      </c>
      <c r="H156" s="50">
        <f t="shared" si="9"/>
        <v>0</v>
      </c>
      <c r="I156" s="50">
        <f>'AGENCY APPLICATION TRACKING'!$D133-'AGENCY APPLICATION TRACKING'!$G133</f>
        <v>-4</v>
      </c>
      <c r="J156" s="36">
        <v>34284.411299734697</v>
      </c>
      <c r="K156" s="36">
        <v>34284.410000000003</v>
      </c>
      <c r="L156" s="36">
        <v>-1.29973469302058E-3</v>
      </c>
      <c r="M156" s="37" t="s">
        <v>377</v>
      </c>
      <c r="N156" s="3" t="s">
        <v>481</v>
      </c>
    </row>
    <row r="157" spans="1:14" ht="16" x14ac:dyDescent="0.2">
      <c r="A157" s="35">
        <v>10</v>
      </c>
      <c r="B157" s="35" t="s">
        <v>125</v>
      </c>
      <c r="C157" s="35" t="s">
        <v>436</v>
      </c>
      <c r="D157" s="35">
        <v>2</v>
      </c>
      <c r="E157" s="35">
        <v>3</v>
      </c>
      <c r="F157" s="35">
        <f t="shared" si="8"/>
        <v>-1</v>
      </c>
      <c r="G157" s="35">
        <v>4</v>
      </c>
      <c r="H157" s="35">
        <f t="shared" si="9"/>
        <v>-1</v>
      </c>
      <c r="I157" s="35">
        <f>'AGENCY APPLICATION TRACKING'!$D165-'AGENCY APPLICATION TRACKING'!$G165</f>
        <v>-2</v>
      </c>
      <c r="J157" s="36">
        <v>2981.2531564986698</v>
      </c>
      <c r="K157" s="36">
        <v>2939.65</v>
      </c>
      <c r="L157" s="36">
        <v>-41.603156498669698</v>
      </c>
      <c r="M157" s="37" t="s">
        <v>437</v>
      </c>
      <c r="N157" s="19"/>
    </row>
    <row r="158" spans="1:14" x14ac:dyDescent="0.2">
      <c r="A158" s="35">
        <v>10</v>
      </c>
      <c r="B158" s="35" t="s">
        <v>430</v>
      </c>
      <c r="C158" s="35" t="s">
        <v>431</v>
      </c>
      <c r="D158" s="35">
        <v>8</v>
      </c>
      <c r="E158" s="35">
        <v>13</v>
      </c>
      <c r="F158" s="35">
        <f t="shared" si="8"/>
        <v>-5</v>
      </c>
      <c r="G158" s="35">
        <v>13</v>
      </c>
      <c r="H158" s="35">
        <f t="shared" si="9"/>
        <v>0</v>
      </c>
      <c r="I158" s="35">
        <f>'AGENCY APPLICATION TRACKING'!$D157-'AGENCY APPLICATION TRACKING'!$G157</f>
        <v>-2</v>
      </c>
      <c r="J158" s="36">
        <v>9689.0727586206904</v>
      </c>
      <c r="K158" s="36">
        <v>9689.07</v>
      </c>
      <c r="L158" s="36">
        <v>-2.7586206906562399E-3</v>
      </c>
      <c r="M158" s="37" t="s">
        <v>432</v>
      </c>
    </row>
    <row r="159" spans="1:14" x14ac:dyDescent="0.2">
      <c r="A159" s="35">
        <v>10</v>
      </c>
      <c r="B159" s="35" t="s">
        <v>427</v>
      </c>
      <c r="C159" s="35" t="s">
        <v>428</v>
      </c>
      <c r="D159" s="35">
        <v>4</v>
      </c>
      <c r="E159" s="35">
        <v>8</v>
      </c>
      <c r="F159" s="35">
        <f t="shared" si="8"/>
        <v>-4</v>
      </c>
      <c r="G159" s="35">
        <v>8</v>
      </c>
      <c r="H159" s="35">
        <f t="shared" si="9"/>
        <v>0</v>
      </c>
      <c r="I159" s="35">
        <f>'AGENCY APPLICATION TRACKING'!$D158-'AGENCY APPLICATION TRACKING'!$G158</f>
        <v>-5</v>
      </c>
      <c r="J159" s="36">
        <v>5962.5063129973396</v>
      </c>
      <c r="K159" s="36">
        <v>5949.24</v>
      </c>
      <c r="L159" s="36">
        <v>-13.266312997339799</v>
      </c>
      <c r="M159" s="37" t="s">
        <v>429</v>
      </c>
    </row>
    <row r="160" spans="1:14" x14ac:dyDescent="0.2">
      <c r="A160" s="35">
        <v>10</v>
      </c>
      <c r="B160" s="35" t="s">
        <v>440</v>
      </c>
      <c r="C160" s="35" t="s">
        <v>441</v>
      </c>
      <c r="D160" s="35">
        <v>3</v>
      </c>
      <c r="E160" s="35">
        <v>4</v>
      </c>
      <c r="F160" s="35">
        <f t="shared" si="8"/>
        <v>-1</v>
      </c>
      <c r="G160" s="35">
        <v>4</v>
      </c>
      <c r="H160" s="35">
        <f t="shared" si="9"/>
        <v>0</v>
      </c>
      <c r="I160" s="35">
        <f>'AGENCY APPLICATION TRACKING'!$D166-'AGENCY APPLICATION TRACKING'!$G166</f>
        <v>-2</v>
      </c>
      <c r="J160" s="36">
        <v>2981.2531564986698</v>
      </c>
      <c r="K160" s="36">
        <v>2981.25</v>
      </c>
      <c r="L160" s="36">
        <v>-3.1564986697958401E-3</v>
      </c>
      <c r="M160" s="37" t="s">
        <v>442</v>
      </c>
    </row>
    <row r="161" spans="1:14" x14ac:dyDescent="0.2">
      <c r="A161" s="35">
        <v>10</v>
      </c>
      <c r="B161" s="35" t="s">
        <v>424</v>
      </c>
      <c r="C161" s="35" t="s">
        <v>425</v>
      </c>
      <c r="D161" s="35">
        <v>4</v>
      </c>
      <c r="E161" s="35">
        <v>7</v>
      </c>
      <c r="F161" s="35">
        <f t="shared" si="8"/>
        <v>-3</v>
      </c>
      <c r="G161" s="35">
        <v>7</v>
      </c>
      <c r="H161" s="35">
        <f t="shared" si="9"/>
        <v>0</v>
      </c>
      <c r="I161" s="35">
        <f>'AGENCY APPLICATION TRACKING'!$D159-'AGENCY APPLICATION TRACKING'!$G159</f>
        <v>-4</v>
      </c>
      <c r="J161" s="36">
        <v>5217.19302387268</v>
      </c>
      <c r="K161" s="36">
        <v>4535.75</v>
      </c>
      <c r="L161" s="36">
        <v>-681.44302387267999</v>
      </c>
      <c r="M161" s="37" t="s">
        <v>426</v>
      </c>
    </row>
    <row r="162" spans="1:14" x14ac:dyDescent="0.2">
      <c r="A162" s="35">
        <v>10</v>
      </c>
      <c r="B162" s="35" t="s">
        <v>419</v>
      </c>
      <c r="C162" s="35" t="s">
        <v>420</v>
      </c>
      <c r="D162" s="35">
        <v>6</v>
      </c>
      <c r="E162" s="35">
        <v>9</v>
      </c>
      <c r="F162" s="35">
        <f t="shared" ref="F162:F166" si="10">D162-E162</f>
        <v>-3</v>
      </c>
      <c r="G162" s="35">
        <v>9</v>
      </c>
      <c r="H162" s="35">
        <f t="shared" ref="H162:H166" si="11">E162-G162</f>
        <v>0</v>
      </c>
      <c r="I162" s="35">
        <f>'AGENCY APPLICATION TRACKING'!$D160-'AGENCY APPLICATION TRACKING'!$G160</f>
        <v>-1</v>
      </c>
      <c r="J162" s="36">
        <v>6707.8196021220101</v>
      </c>
      <c r="K162" s="36">
        <v>6692.76</v>
      </c>
      <c r="L162" s="36">
        <v>-15.059602122009901</v>
      </c>
      <c r="M162" s="37" t="s">
        <v>421</v>
      </c>
    </row>
    <row r="163" spans="1:14" x14ac:dyDescent="0.2">
      <c r="A163" s="35">
        <v>10</v>
      </c>
      <c r="B163" s="35" t="s">
        <v>433</v>
      </c>
      <c r="C163" s="35" t="s">
        <v>434</v>
      </c>
      <c r="D163" s="35">
        <v>5</v>
      </c>
      <c r="E163" s="35">
        <v>8</v>
      </c>
      <c r="F163" s="35">
        <f t="shared" si="10"/>
        <v>-3</v>
      </c>
      <c r="G163" s="35">
        <v>8</v>
      </c>
      <c r="H163" s="35">
        <f t="shared" si="11"/>
        <v>0</v>
      </c>
      <c r="I163" s="35">
        <f>'AGENCY APPLICATION TRACKING'!$D161-'AGENCY APPLICATION TRACKING'!$G161</f>
        <v>-3</v>
      </c>
      <c r="J163" s="36">
        <v>5962.5063129973396</v>
      </c>
      <c r="K163" s="36">
        <v>5960.28</v>
      </c>
      <c r="L163" s="36">
        <v>-2.2263129973398499</v>
      </c>
      <c r="M163" s="37" t="s">
        <v>435</v>
      </c>
    </row>
    <row r="164" spans="1:14" x14ac:dyDescent="0.2">
      <c r="A164" s="35">
        <v>10</v>
      </c>
      <c r="B164" s="35" t="s">
        <v>125</v>
      </c>
      <c r="C164" s="35" t="s">
        <v>422</v>
      </c>
      <c r="D164" s="35">
        <v>14</v>
      </c>
      <c r="E164" s="35">
        <v>17</v>
      </c>
      <c r="F164" s="35">
        <f t="shared" si="10"/>
        <v>-3</v>
      </c>
      <c r="G164" s="35">
        <v>16</v>
      </c>
      <c r="H164" s="35">
        <f t="shared" si="11"/>
        <v>1</v>
      </c>
      <c r="I164" s="35">
        <f>'AGENCY APPLICATION TRACKING'!$D162-'AGENCY APPLICATION TRACKING'!$G162</f>
        <v>-3</v>
      </c>
      <c r="J164" s="36">
        <v>11925.012625994699</v>
      </c>
      <c r="K164" s="36">
        <v>11925.01</v>
      </c>
      <c r="L164" s="36">
        <v>-2.6259946989739499E-3</v>
      </c>
      <c r="M164" s="37" t="s">
        <v>423</v>
      </c>
    </row>
    <row r="165" spans="1:14" s="19" customFormat="1" ht="16" x14ac:dyDescent="0.2">
      <c r="A165" s="35">
        <v>10</v>
      </c>
      <c r="B165" s="35" t="s">
        <v>443</v>
      </c>
      <c r="C165" s="35" t="s">
        <v>444</v>
      </c>
      <c r="D165" s="35">
        <v>7</v>
      </c>
      <c r="E165" s="35">
        <v>9</v>
      </c>
      <c r="F165" s="35">
        <f t="shared" si="10"/>
        <v>-2</v>
      </c>
      <c r="G165" s="35">
        <v>9</v>
      </c>
      <c r="H165" s="35">
        <f t="shared" si="11"/>
        <v>0</v>
      </c>
      <c r="I165" s="35">
        <f>'AGENCY APPLICATION TRACKING'!$D163-'AGENCY APPLICATION TRACKING'!$G163</f>
        <v>-3</v>
      </c>
      <c r="J165" s="36">
        <v>6707.8196021220101</v>
      </c>
      <c r="K165" s="36">
        <v>6707.82</v>
      </c>
      <c r="L165" s="36">
        <v>3.97877989598783E-4</v>
      </c>
      <c r="M165" s="37" t="s">
        <v>445</v>
      </c>
      <c r="N165" s="3"/>
    </row>
    <row r="166" spans="1:14" x14ac:dyDescent="0.2">
      <c r="A166" s="35">
        <v>10</v>
      </c>
      <c r="B166" s="35" t="s">
        <v>125</v>
      </c>
      <c r="C166" s="35" t="s">
        <v>438</v>
      </c>
      <c r="D166" s="35">
        <v>2</v>
      </c>
      <c r="E166" s="35">
        <v>3</v>
      </c>
      <c r="F166" s="35">
        <f t="shared" si="10"/>
        <v>-1</v>
      </c>
      <c r="G166" s="35">
        <v>4</v>
      </c>
      <c r="H166" s="35">
        <f t="shared" si="11"/>
        <v>-1</v>
      </c>
      <c r="I166" s="35">
        <f>'AGENCY APPLICATION TRACKING'!$D164-'AGENCY APPLICATION TRACKING'!$G164</f>
        <v>-2</v>
      </c>
      <c r="J166" s="36">
        <v>2981.2531564986698</v>
      </c>
      <c r="K166" s="36">
        <v>2761.93</v>
      </c>
      <c r="L166" s="36">
        <v>-219.32315649866999</v>
      </c>
      <c r="M166" s="37" t="s">
        <v>439</v>
      </c>
    </row>
    <row r="167" spans="1:14" ht="16" x14ac:dyDescent="0.2">
      <c r="A167" s="38" t="s">
        <v>468</v>
      </c>
      <c r="B167" s="38"/>
      <c r="C167" s="38"/>
      <c r="D167" s="38">
        <f>SUBTOTAL(109,D2:D166)</f>
        <v>940.5</v>
      </c>
      <c r="E167" s="38">
        <f t="shared" ref="E167:L167" si="12">SUBTOTAL(109,E2:E166)</f>
        <v>1523</v>
      </c>
      <c r="F167" s="38">
        <f t="shared" si="12"/>
        <v>-582.5</v>
      </c>
      <c r="G167" s="38">
        <f t="shared" si="12"/>
        <v>1481</v>
      </c>
      <c r="H167" s="38">
        <f t="shared" si="12"/>
        <v>42</v>
      </c>
      <c r="I167" s="38">
        <f t="shared" si="12"/>
        <v>-540.5</v>
      </c>
      <c r="J167" s="39">
        <f>SUBTOTAL(109,J2:J166)</f>
        <v>1103808.9811936338</v>
      </c>
      <c r="K167" s="39">
        <f t="shared" si="12"/>
        <v>1089549.0599999989</v>
      </c>
      <c r="L167" s="39">
        <f t="shared" si="12"/>
        <v>-14259.921193633651</v>
      </c>
      <c r="M167" s="40"/>
    </row>
    <row r="168" spans="1:14" x14ac:dyDescent="0.2">
      <c r="A168" s="41"/>
      <c r="B168" s="15"/>
      <c r="C168" s="15"/>
      <c r="D168" s="15"/>
      <c r="E168" s="15"/>
      <c r="F168" s="15"/>
      <c r="G168" s="15"/>
      <c r="H168" s="15"/>
      <c r="I168" s="15"/>
      <c r="J168" s="42"/>
      <c r="K168" s="42"/>
      <c r="L168" s="42"/>
      <c r="M168" s="43"/>
    </row>
    <row r="169" spans="1:14" s="19" customFormat="1" ht="16" x14ac:dyDescent="0.2">
      <c r="A169" s="44"/>
      <c r="B169" s="45" t="s">
        <v>477</v>
      </c>
      <c r="C169" s="45"/>
      <c r="D169" s="45"/>
      <c r="E169" s="45"/>
      <c r="F169" s="45">
        <f>AVERAGE(F2:F166)</f>
        <v>-3.5303030303030303</v>
      </c>
      <c r="G169" s="45"/>
      <c r="H169" s="45">
        <f>AVERAGE(H2:H166)</f>
        <v>0.25454545454545452</v>
      </c>
      <c r="I169" s="45">
        <f>AVERAGE(I2:I166)</f>
        <v>-3.2757575757575759</v>
      </c>
      <c r="J169" s="46"/>
      <c r="K169" s="46"/>
      <c r="L169" s="46"/>
      <c r="M169" s="47"/>
    </row>
    <row r="170" spans="1:14" s="19" customFormat="1" ht="16" x14ac:dyDescent="0.2">
      <c r="A170" s="18"/>
      <c r="B170" s="18"/>
      <c r="C170" s="18"/>
      <c r="D170" s="18"/>
      <c r="E170" s="18"/>
      <c r="F170" s="18"/>
      <c r="G170" s="18"/>
      <c r="H170" s="18"/>
      <c r="I170" s="18"/>
      <c r="J170" s="23"/>
      <c r="K170" s="23"/>
      <c r="L170" s="23"/>
      <c r="M170" s="24"/>
    </row>
    <row r="171" spans="1:14" ht="24" x14ac:dyDescent="0.3">
      <c r="A171" s="53" t="s">
        <v>66</v>
      </c>
      <c r="B171" s="53"/>
      <c r="C171" s="53"/>
      <c r="D171" s="53"/>
      <c r="E171" s="53"/>
      <c r="F171" s="53"/>
      <c r="G171" s="53"/>
      <c r="H171" s="53"/>
      <c r="I171" s="53"/>
      <c r="J171" s="53"/>
      <c r="K171" s="53"/>
      <c r="L171" s="53"/>
    </row>
    <row r="172" spans="1:14" ht="17" x14ac:dyDescent="0.2">
      <c r="A172" s="11" t="s">
        <v>0</v>
      </c>
      <c r="B172" s="11" t="s">
        <v>1</v>
      </c>
      <c r="C172" s="11" t="s">
        <v>2</v>
      </c>
      <c r="D172" s="11" t="s">
        <v>3</v>
      </c>
      <c r="E172" s="11" t="s">
        <v>473</v>
      </c>
      <c r="F172" s="11" t="s">
        <v>472</v>
      </c>
      <c r="G172" s="11" t="s">
        <v>471</v>
      </c>
      <c r="H172" s="11" t="s">
        <v>474</v>
      </c>
      <c r="I172" s="33" t="s">
        <v>470</v>
      </c>
      <c r="J172" s="11" t="s">
        <v>4</v>
      </c>
      <c r="K172" s="11" t="s">
        <v>5</v>
      </c>
      <c r="L172" s="11" t="s">
        <v>6</v>
      </c>
      <c r="M172" s="22"/>
    </row>
    <row r="173" spans="1:14" x14ac:dyDescent="0.2">
      <c r="A173" s="15">
        <v>9</v>
      </c>
      <c r="B173" s="16" t="s">
        <v>352</v>
      </c>
      <c r="C173" s="16" t="s">
        <v>353</v>
      </c>
      <c r="D173" s="17"/>
      <c r="E173" s="17"/>
      <c r="F173" s="17"/>
      <c r="G173" s="1">
        <v>2</v>
      </c>
      <c r="H173" s="1"/>
      <c r="I173" s="1"/>
      <c r="J173" s="2">
        <v>1490.6265782493399</v>
      </c>
      <c r="K173" s="25"/>
      <c r="L173" s="2">
        <v>-1490.6265782493399</v>
      </c>
      <c r="M173" s="22"/>
    </row>
    <row r="174" spans="1:14" x14ac:dyDescent="0.2">
      <c r="A174" s="15">
        <v>1</v>
      </c>
      <c r="B174" s="16" t="s">
        <v>25</v>
      </c>
      <c r="C174" s="16" t="s">
        <v>23</v>
      </c>
      <c r="D174" s="17"/>
      <c r="E174" s="17"/>
      <c r="F174" s="17"/>
      <c r="G174" s="1">
        <v>2</v>
      </c>
      <c r="H174" s="1"/>
      <c r="I174" s="1"/>
      <c r="J174" s="2">
        <v>1490.6265782493399</v>
      </c>
      <c r="K174" s="25"/>
      <c r="L174" s="2">
        <v>-1490.6265782493399</v>
      </c>
      <c r="M174" s="22"/>
    </row>
    <row r="175" spans="1:14" x14ac:dyDescent="0.2">
      <c r="A175" s="15">
        <v>2</v>
      </c>
      <c r="B175" s="16" t="s">
        <v>65</v>
      </c>
      <c r="C175" s="16" t="s">
        <v>63</v>
      </c>
      <c r="D175" s="17"/>
      <c r="E175" s="17"/>
      <c r="F175" s="17"/>
      <c r="G175" s="1">
        <v>1</v>
      </c>
      <c r="H175" s="1"/>
      <c r="I175" s="1"/>
      <c r="J175" s="2">
        <v>745.31328912466802</v>
      </c>
      <c r="K175" s="25"/>
      <c r="L175" s="2">
        <v>-745.31328912466802</v>
      </c>
      <c r="M175" s="22"/>
    </row>
    <row r="176" spans="1:14" x14ac:dyDescent="0.2">
      <c r="A176" s="15">
        <v>8</v>
      </c>
      <c r="B176" s="16" t="s">
        <v>120</v>
      </c>
      <c r="C176" s="16" t="s">
        <v>289</v>
      </c>
      <c r="D176" s="17"/>
      <c r="E176" s="17"/>
      <c r="F176" s="17"/>
      <c r="G176" s="1">
        <v>2</v>
      </c>
      <c r="H176" s="1"/>
      <c r="I176" s="1"/>
      <c r="J176" s="2">
        <v>1490.6265782493399</v>
      </c>
      <c r="K176" s="25"/>
      <c r="L176" s="2">
        <v>-1490.6265782493399</v>
      </c>
      <c r="M176" s="22"/>
    </row>
    <row r="177" spans="1:13" x14ac:dyDescent="0.2">
      <c r="A177" s="15">
        <v>8</v>
      </c>
      <c r="B177" s="16" t="s">
        <v>120</v>
      </c>
      <c r="C177" s="16" t="s">
        <v>294</v>
      </c>
      <c r="D177" s="17"/>
      <c r="E177" s="17"/>
      <c r="F177" s="17"/>
      <c r="G177" s="1">
        <v>4</v>
      </c>
      <c r="H177" s="1"/>
      <c r="I177" s="1"/>
      <c r="J177" s="2">
        <v>2981.2531564986698</v>
      </c>
      <c r="K177" s="25"/>
      <c r="L177" s="2">
        <v>-2981.2531564986698</v>
      </c>
      <c r="M177" s="22"/>
    </row>
    <row r="178" spans="1:13" x14ac:dyDescent="0.2">
      <c r="A178" s="15">
        <v>8</v>
      </c>
      <c r="B178" s="16" t="s">
        <v>120</v>
      </c>
      <c r="C178" s="16" t="s">
        <v>306</v>
      </c>
      <c r="D178" s="17"/>
      <c r="E178" s="17"/>
      <c r="F178" s="17"/>
      <c r="G178" s="1">
        <v>5</v>
      </c>
      <c r="H178" s="1"/>
      <c r="I178" s="1"/>
      <c r="J178" s="2">
        <v>3726.5664456233399</v>
      </c>
      <c r="K178" s="25"/>
      <c r="L178" s="2">
        <v>-3726.5664456233399</v>
      </c>
      <c r="M178" s="22"/>
    </row>
    <row r="179" spans="1:13" x14ac:dyDescent="0.2">
      <c r="A179" s="15">
        <v>8</v>
      </c>
      <c r="B179" s="16" t="s">
        <v>120</v>
      </c>
      <c r="C179" s="16" t="s">
        <v>333</v>
      </c>
      <c r="D179" s="17"/>
      <c r="E179" s="17"/>
      <c r="F179" s="17"/>
      <c r="G179" s="1">
        <v>2</v>
      </c>
      <c r="H179" s="1"/>
      <c r="I179" s="1"/>
      <c r="J179" s="2">
        <v>1490.6265782493399</v>
      </c>
      <c r="K179" s="25"/>
      <c r="L179" s="2">
        <v>-1490.6265782493399</v>
      </c>
      <c r="M179" s="22"/>
    </row>
    <row r="180" spans="1:13" x14ac:dyDescent="0.2">
      <c r="A180" s="15">
        <v>5</v>
      </c>
      <c r="B180" s="16" t="s">
        <v>209</v>
      </c>
      <c r="C180" s="16" t="s">
        <v>210</v>
      </c>
      <c r="D180" s="17"/>
      <c r="E180" s="17"/>
      <c r="F180" s="17"/>
      <c r="G180" s="1">
        <v>5</v>
      </c>
      <c r="H180" s="1"/>
      <c r="I180" s="1"/>
      <c r="J180" s="2">
        <v>3726.5664456233399</v>
      </c>
      <c r="K180" s="25"/>
      <c r="L180" s="2">
        <v>-3726.5664456233399</v>
      </c>
      <c r="M180" s="22"/>
    </row>
    <row r="181" spans="1:13" s="19" customFormat="1" ht="16" x14ac:dyDescent="0.2">
      <c r="A181" s="15">
        <v>8</v>
      </c>
      <c r="B181" s="16" t="s">
        <v>335</v>
      </c>
      <c r="C181" s="16" t="s">
        <v>336</v>
      </c>
      <c r="D181" s="17"/>
      <c r="E181" s="17"/>
      <c r="F181" s="17"/>
      <c r="G181" s="1">
        <v>4</v>
      </c>
      <c r="H181" s="1"/>
      <c r="I181" s="1"/>
      <c r="J181" s="2">
        <v>2981.2531564986698</v>
      </c>
      <c r="K181" s="25"/>
      <c r="L181" s="2">
        <v>-2981.2531564986698</v>
      </c>
      <c r="M181" s="24"/>
    </row>
    <row r="182" spans="1:13" ht="16" x14ac:dyDescent="0.2">
      <c r="A182" s="18" t="s">
        <v>468</v>
      </c>
      <c r="B182" s="18"/>
      <c r="C182" s="18"/>
      <c r="D182" s="18">
        <f>SUM(D173:D181)</f>
        <v>0</v>
      </c>
      <c r="E182" s="18">
        <f t="shared" ref="E182:L182" si="13">SUM(E173:E181)</f>
        <v>0</v>
      </c>
      <c r="F182" s="18">
        <f t="shared" si="13"/>
        <v>0</v>
      </c>
      <c r="G182" s="18">
        <f t="shared" si="13"/>
        <v>27</v>
      </c>
      <c r="H182" s="18">
        <f t="shared" si="13"/>
        <v>0</v>
      </c>
      <c r="I182" s="18">
        <f t="shared" si="13"/>
        <v>0</v>
      </c>
      <c r="J182" s="23">
        <f t="shared" si="13"/>
        <v>20123.458806366049</v>
      </c>
      <c r="K182" s="23">
        <f t="shared" si="13"/>
        <v>0</v>
      </c>
      <c r="L182" s="23">
        <f t="shared" si="13"/>
        <v>-20123.458806366049</v>
      </c>
    </row>
    <row r="183" spans="1:13" s="31" customFormat="1" ht="24" x14ac:dyDescent="0.3">
      <c r="A183" s="3"/>
      <c r="B183" s="3"/>
      <c r="C183" s="3"/>
      <c r="D183" s="3"/>
      <c r="E183" s="3"/>
      <c r="F183" s="3"/>
      <c r="G183" s="3"/>
      <c r="H183" s="3"/>
      <c r="I183" s="3"/>
      <c r="J183" s="3"/>
      <c r="K183" s="3"/>
      <c r="L183" s="3"/>
      <c r="M183" s="30"/>
    </row>
    <row r="184" spans="1:13" ht="24" x14ac:dyDescent="0.3">
      <c r="A184" s="53" t="s">
        <v>472</v>
      </c>
      <c r="B184" s="53"/>
      <c r="C184" s="53"/>
      <c r="D184" s="53"/>
      <c r="E184" s="53"/>
      <c r="F184" s="53"/>
      <c r="G184" s="28"/>
      <c r="H184" s="28"/>
      <c r="I184" s="29"/>
      <c r="J184" s="29"/>
      <c r="K184" s="29"/>
    </row>
    <row r="185" spans="1:13" ht="17" x14ac:dyDescent="0.2">
      <c r="A185" s="11" t="s">
        <v>0</v>
      </c>
      <c r="B185" s="11" t="s">
        <v>1</v>
      </c>
      <c r="C185" s="11" t="s">
        <v>2</v>
      </c>
      <c r="D185" s="11" t="s">
        <v>3</v>
      </c>
      <c r="E185" s="11" t="s">
        <v>473</v>
      </c>
      <c r="F185" s="11" t="s">
        <v>472</v>
      </c>
    </row>
    <row r="186" spans="1:13" x14ac:dyDescent="0.2">
      <c r="A186" s="15">
        <v>3</v>
      </c>
      <c r="B186" s="16" t="s">
        <v>120</v>
      </c>
      <c r="C186" s="16" t="s">
        <v>115</v>
      </c>
      <c r="D186" s="17">
        <v>55</v>
      </c>
      <c r="E186" s="17">
        <v>108</v>
      </c>
      <c r="F186" s="17">
        <f t="shared" ref="F186:F218" si="14">D186-E186</f>
        <v>-53</v>
      </c>
    </row>
    <row r="187" spans="1:13" s="20" customFormat="1" x14ac:dyDescent="0.2">
      <c r="A187" s="15">
        <v>1</v>
      </c>
      <c r="B187" s="16" t="s">
        <v>13</v>
      </c>
      <c r="C187" s="16" t="s">
        <v>14</v>
      </c>
      <c r="D187" s="17">
        <v>5</v>
      </c>
      <c r="E187" s="17">
        <v>26</v>
      </c>
      <c r="F187" s="17">
        <f t="shared" si="14"/>
        <v>-21</v>
      </c>
      <c r="G187" s="3"/>
      <c r="H187" s="3"/>
      <c r="I187" s="3"/>
      <c r="J187" s="3"/>
    </row>
    <row r="188" spans="1:13" x14ac:dyDescent="0.2">
      <c r="A188" s="15">
        <v>3</v>
      </c>
      <c r="B188" s="16" t="s">
        <v>109</v>
      </c>
      <c r="C188" s="16" t="s">
        <v>107</v>
      </c>
      <c r="D188" s="17">
        <v>41</v>
      </c>
      <c r="E188" s="17">
        <v>60</v>
      </c>
      <c r="F188" s="17">
        <f t="shared" si="14"/>
        <v>-19</v>
      </c>
      <c r="G188" s="20"/>
      <c r="H188" s="20"/>
      <c r="I188" s="20"/>
      <c r="J188" s="20"/>
    </row>
    <row r="189" spans="1:13" x14ac:dyDescent="0.2">
      <c r="A189" s="15">
        <v>9</v>
      </c>
      <c r="B189" s="16" t="s">
        <v>375</v>
      </c>
      <c r="C189" s="16" t="s">
        <v>376</v>
      </c>
      <c r="D189" s="17">
        <v>30</v>
      </c>
      <c r="E189" s="17">
        <v>46</v>
      </c>
      <c r="F189" s="17">
        <f t="shared" si="14"/>
        <v>-16</v>
      </c>
    </row>
    <row r="190" spans="1:13" x14ac:dyDescent="0.2">
      <c r="A190" s="15">
        <v>3</v>
      </c>
      <c r="B190" s="16" t="s">
        <v>122</v>
      </c>
      <c r="C190" s="16" t="s">
        <v>123</v>
      </c>
      <c r="D190" s="17">
        <v>33</v>
      </c>
      <c r="E190" s="17">
        <v>48</v>
      </c>
      <c r="F190" s="17">
        <f t="shared" si="14"/>
        <v>-15</v>
      </c>
    </row>
    <row r="191" spans="1:13" x14ac:dyDescent="0.2">
      <c r="A191" s="15">
        <v>3</v>
      </c>
      <c r="B191" s="16" t="s">
        <v>8</v>
      </c>
      <c r="C191" s="16" t="s">
        <v>104</v>
      </c>
      <c r="D191" s="17">
        <v>25</v>
      </c>
      <c r="E191" s="17">
        <v>38</v>
      </c>
      <c r="F191" s="17">
        <f>D191-E191</f>
        <v>-13</v>
      </c>
    </row>
    <row r="192" spans="1:13" x14ac:dyDescent="0.2">
      <c r="A192" s="15">
        <v>4</v>
      </c>
      <c r="B192" s="16" t="s">
        <v>109</v>
      </c>
      <c r="C192" s="16" t="s">
        <v>160</v>
      </c>
      <c r="D192" s="17">
        <v>6</v>
      </c>
      <c r="E192" s="17">
        <v>18</v>
      </c>
      <c r="F192" s="17">
        <f t="shared" si="14"/>
        <v>-12</v>
      </c>
    </row>
    <row r="193" spans="1:6" x14ac:dyDescent="0.2">
      <c r="A193" s="15">
        <v>7</v>
      </c>
      <c r="B193" s="16" t="s">
        <v>269</v>
      </c>
      <c r="C193" s="16" t="s">
        <v>267</v>
      </c>
      <c r="D193" s="17">
        <v>5</v>
      </c>
      <c r="E193" s="17">
        <v>16</v>
      </c>
      <c r="F193" s="17">
        <f t="shared" si="14"/>
        <v>-11</v>
      </c>
    </row>
    <row r="194" spans="1:6" x14ac:dyDescent="0.2">
      <c r="A194" s="15">
        <v>5</v>
      </c>
      <c r="B194" s="16" t="s">
        <v>171</v>
      </c>
      <c r="C194" s="16" t="s">
        <v>172</v>
      </c>
      <c r="D194" s="17">
        <v>1.5</v>
      </c>
      <c r="E194" s="17">
        <v>12</v>
      </c>
      <c r="F194" s="17">
        <f t="shared" si="14"/>
        <v>-10.5</v>
      </c>
    </row>
    <row r="195" spans="1:6" x14ac:dyDescent="0.2">
      <c r="A195" s="15">
        <v>5</v>
      </c>
      <c r="B195" s="16" t="s">
        <v>165</v>
      </c>
      <c r="C195" s="16" t="s">
        <v>168</v>
      </c>
      <c r="D195" s="17">
        <v>13</v>
      </c>
      <c r="E195" s="17">
        <v>23</v>
      </c>
      <c r="F195" s="17">
        <f t="shared" si="14"/>
        <v>-10</v>
      </c>
    </row>
    <row r="196" spans="1:6" x14ac:dyDescent="0.2">
      <c r="A196" s="15">
        <v>4</v>
      </c>
      <c r="B196" s="16" t="s">
        <v>133</v>
      </c>
      <c r="C196" s="16" t="s">
        <v>134</v>
      </c>
      <c r="D196" s="17">
        <v>6</v>
      </c>
      <c r="E196" s="17">
        <v>15</v>
      </c>
      <c r="F196" s="17">
        <f t="shared" si="14"/>
        <v>-9</v>
      </c>
    </row>
    <row r="197" spans="1:6" x14ac:dyDescent="0.2">
      <c r="A197" s="15">
        <v>1</v>
      </c>
      <c r="B197" s="16" t="s">
        <v>31</v>
      </c>
      <c r="C197" s="16" t="s">
        <v>29</v>
      </c>
      <c r="D197" s="17">
        <v>4</v>
      </c>
      <c r="E197" s="17">
        <v>13</v>
      </c>
      <c r="F197" s="17">
        <f t="shared" si="14"/>
        <v>-9</v>
      </c>
    </row>
    <row r="198" spans="1:6" x14ac:dyDescent="0.2">
      <c r="A198" s="15">
        <v>3</v>
      </c>
      <c r="B198" s="16" t="s">
        <v>102</v>
      </c>
      <c r="C198" s="16" t="s">
        <v>98</v>
      </c>
      <c r="D198" s="17">
        <v>14</v>
      </c>
      <c r="E198" s="17">
        <v>23</v>
      </c>
      <c r="F198" s="17">
        <f t="shared" si="14"/>
        <v>-9</v>
      </c>
    </row>
    <row r="199" spans="1:6" x14ac:dyDescent="0.2">
      <c r="A199" s="15">
        <v>3</v>
      </c>
      <c r="B199" s="16" t="s">
        <v>109</v>
      </c>
      <c r="C199" s="16" t="s">
        <v>115</v>
      </c>
      <c r="D199" s="17">
        <v>20</v>
      </c>
      <c r="E199" s="17">
        <v>29</v>
      </c>
      <c r="F199" s="17">
        <f t="shared" si="14"/>
        <v>-9</v>
      </c>
    </row>
    <row r="200" spans="1:6" x14ac:dyDescent="0.2">
      <c r="A200" s="15">
        <v>9</v>
      </c>
      <c r="B200" s="16" t="s">
        <v>360</v>
      </c>
      <c r="C200" s="16" t="s">
        <v>361</v>
      </c>
      <c r="D200" s="17">
        <v>7</v>
      </c>
      <c r="E200" s="17">
        <v>15</v>
      </c>
      <c r="F200" s="17">
        <f t="shared" si="14"/>
        <v>-8</v>
      </c>
    </row>
    <row r="201" spans="1:6" x14ac:dyDescent="0.2">
      <c r="A201" s="15">
        <v>1</v>
      </c>
      <c r="B201" s="16" t="s">
        <v>16</v>
      </c>
      <c r="C201" s="16" t="s">
        <v>29</v>
      </c>
      <c r="D201" s="17">
        <v>11</v>
      </c>
      <c r="E201" s="17">
        <v>19</v>
      </c>
      <c r="F201" s="17">
        <f t="shared" si="14"/>
        <v>-8</v>
      </c>
    </row>
    <row r="202" spans="1:6" x14ac:dyDescent="0.2">
      <c r="A202" s="15">
        <v>1</v>
      </c>
      <c r="B202" s="16" t="s">
        <v>19</v>
      </c>
      <c r="C202" s="16" t="s">
        <v>20</v>
      </c>
      <c r="D202" s="17">
        <v>17</v>
      </c>
      <c r="E202" s="17">
        <v>25</v>
      </c>
      <c r="F202" s="17">
        <f t="shared" si="14"/>
        <v>-8</v>
      </c>
    </row>
    <row r="203" spans="1:6" x14ac:dyDescent="0.2">
      <c r="A203" s="15">
        <v>7</v>
      </c>
      <c r="B203" s="16" t="s">
        <v>169</v>
      </c>
      <c r="C203" s="16" t="s">
        <v>267</v>
      </c>
      <c r="D203" s="17">
        <v>5</v>
      </c>
      <c r="E203" s="17">
        <v>13</v>
      </c>
      <c r="F203" s="17">
        <f t="shared" si="14"/>
        <v>-8</v>
      </c>
    </row>
    <row r="204" spans="1:6" x14ac:dyDescent="0.2">
      <c r="A204" s="15">
        <v>3</v>
      </c>
      <c r="B204" s="16" t="s">
        <v>13</v>
      </c>
      <c r="C204" s="16" t="s">
        <v>104</v>
      </c>
      <c r="D204" s="17">
        <v>19</v>
      </c>
      <c r="E204" s="17">
        <v>26</v>
      </c>
      <c r="F204" s="17">
        <f t="shared" si="14"/>
        <v>-7</v>
      </c>
    </row>
    <row r="205" spans="1:6" x14ac:dyDescent="0.2">
      <c r="A205" s="15">
        <v>4</v>
      </c>
      <c r="B205" s="16" t="s">
        <v>153</v>
      </c>
      <c r="C205" s="16" t="s">
        <v>154</v>
      </c>
      <c r="D205" s="17">
        <v>4</v>
      </c>
      <c r="E205" s="17">
        <v>11</v>
      </c>
      <c r="F205" s="17">
        <f t="shared" si="14"/>
        <v>-7</v>
      </c>
    </row>
    <row r="206" spans="1:6" x14ac:dyDescent="0.2">
      <c r="A206" s="15">
        <v>8</v>
      </c>
      <c r="B206" s="16" t="s">
        <v>310</v>
      </c>
      <c r="C206" s="16" t="s">
        <v>311</v>
      </c>
      <c r="D206" s="17">
        <v>7</v>
      </c>
      <c r="E206" s="17">
        <v>14</v>
      </c>
      <c r="F206" s="17">
        <f t="shared" si="14"/>
        <v>-7</v>
      </c>
    </row>
    <row r="207" spans="1:6" x14ac:dyDescent="0.2">
      <c r="A207" s="15">
        <v>5</v>
      </c>
      <c r="B207" s="16" t="s">
        <v>192</v>
      </c>
      <c r="C207" s="16" t="s">
        <v>193</v>
      </c>
      <c r="D207" s="17">
        <v>5</v>
      </c>
      <c r="E207" s="17">
        <v>12</v>
      </c>
      <c r="F207" s="17">
        <f t="shared" si="14"/>
        <v>-7</v>
      </c>
    </row>
    <row r="208" spans="1:6" x14ac:dyDescent="0.2">
      <c r="A208" s="15">
        <v>1</v>
      </c>
      <c r="B208" s="16" t="s">
        <v>25</v>
      </c>
      <c r="C208" s="16" t="s">
        <v>51</v>
      </c>
      <c r="D208" s="17">
        <v>4</v>
      </c>
      <c r="E208" s="17">
        <v>10</v>
      </c>
      <c r="F208" s="17">
        <f t="shared" si="14"/>
        <v>-6</v>
      </c>
    </row>
    <row r="209" spans="1:6" x14ac:dyDescent="0.2">
      <c r="A209" s="15">
        <v>5</v>
      </c>
      <c r="B209" s="16" t="s">
        <v>181</v>
      </c>
      <c r="C209" s="16" t="s">
        <v>182</v>
      </c>
      <c r="D209" s="17">
        <v>10</v>
      </c>
      <c r="E209" s="17">
        <v>16</v>
      </c>
      <c r="F209" s="17">
        <f t="shared" si="14"/>
        <v>-6</v>
      </c>
    </row>
    <row r="210" spans="1:6" x14ac:dyDescent="0.2">
      <c r="A210" s="15">
        <v>2</v>
      </c>
      <c r="B210" s="16" t="s">
        <v>73</v>
      </c>
      <c r="C210" s="16" t="s">
        <v>74</v>
      </c>
      <c r="D210" s="17">
        <v>16</v>
      </c>
      <c r="E210" s="17">
        <v>22</v>
      </c>
      <c r="F210" s="17">
        <f t="shared" si="14"/>
        <v>-6</v>
      </c>
    </row>
    <row r="211" spans="1:6" x14ac:dyDescent="0.2">
      <c r="A211" s="15">
        <v>4</v>
      </c>
      <c r="B211" s="16" t="s">
        <v>157</v>
      </c>
      <c r="C211" s="16" t="s">
        <v>158</v>
      </c>
      <c r="D211" s="17">
        <v>6</v>
      </c>
      <c r="E211" s="17">
        <v>12</v>
      </c>
      <c r="F211" s="17">
        <f t="shared" si="14"/>
        <v>-6</v>
      </c>
    </row>
    <row r="212" spans="1:6" x14ac:dyDescent="0.2">
      <c r="A212" s="15">
        <v>9</v>
      </c>
      <c r="B212" s="16" t="s">
        <v>399</v>
      </c>
      <c r="C212" s="16" t="s">
        <v>400</v>
      </c>
      <c r="D212" s="17">
        <v>7</v>
      </c>
      <c r="E212" s="17">
        <v>13</v>
      </c>
      <c r="F212" s="17">
        <f t="shared" si="14"/>
        <v>-6</v>
      </c>
    </row>
    <row r="213" spans="1:6" x14ac:dyDescent="0.2">
      <c r="A213" s="15">
        <v>9</v>
      </c>
      <c r="B213" s="16" t="s">
        <v>382</v>
      </c>
      <c r="C213" s="16" t="s">
        <v>383</v>
      </c>
      <c r="D213" s="17">
        <v>5</v>
      </c>
      <c r="E213" s="17">
        <v>11</v>
      </c>
      <c r="F213" s="17">
        <f t="shared" si="14"/>
        <v>-6</v>
      </c>
    </row>
    <row r="214" spans="1:6" x14ac:dyDescent="0.2">
      <c r="A214" s="15">
        <v>8</v>
      </c>
      <c r="B214" s="16" t="s">
        <v>322</v>
      </c>
      <c r="C214" s="16" t="s">
        <v>327</v>
      </c>
      <c r="D214" s="17">
        <v>10</v>
      </c>
      <c r="E214" s="17">
        <v>16</v>
      </c>
      <c r="F214" s="17">
        <f t="shared" si="14"/>
        <v>-6</v>
      </c>
    </row>
    <row r="215" spans="1:6" x14ac:dyDescent="0.2">
      <c r="A215" s="15">
        <v>4</v>
      </c>
      <c r="B215" s="16" t="s">
        <v>147</v>
      </c>
      <c r="C215" s="16" t="s">
        <v>148</v>
      </c>
      <c r="D215" s="17">
        <v>14</v>
      </c>
      <c r="E215" s="17">
        <v>20</v>
      </c>
      <c r="F215" s="17">
        <f t="shared" si="14"/>
        <v>-6</v>
      </c>
    </row>
    <row r="216" spans="1:6" x14ac:dyDescent="0.2">
      <c r="A216" s="15">
        <v>3</v>
      </c>
      <c r="B216" s="16" t="s">
        <v>111</v>
      </c>
      <c r="C216" s="16" t="s">
        <v>112</v>
      </c>
      <c r="D216" s="17">
        <v>7</v>
      </c>
      <c r="E216" s="17">
        <v>12</v>
      </c>
      <c r="F216" s="17">
        <f t="shared" si="14"/>
        <v>-5</v>
      </c>
    </row>
    <row r="217" spans="1:6" x14ac:dyDescent="0.2">
      <c r="A217" s="15">
        <v>10</v>
      </c>
      <c r="B217" s="16" t="s">
        <v>430</v>
      </c>
      <c r="C217" s="16" t="s">
        <v>431</v>
      </c>
      <c r="D217" s="17">
        <v>8</v>
      </c>
      <c r="E217" s="17">
        <v>13</v>
      </c>
      <c r="F217" s="17">
        <f t="shared" si="14"/>
        <v>-5</v>
      </c>
    </row>
    <row r="218" spans="1:6" x14ac:dyDescent="0.2">
      <c r="A218" s="15">
        <v>2</v>
      </c>
      <c r="B218" s="16" t="s">
        <v>82</v>
      </c>
      <c r="C218" s="16" t="s">
        <v>83</v>
      </c>
      <c r="D218" s="17">
        <v>3</v>
      </c>
      <c r="E218" s="17">
        <v>8</v>
      </c>
      <c r="F218" s="17">
        <f t="shared" si="14"/>
        <v>-5</v>
      </c>
    </row>
    <row r="219" spans="1:6" x14ac:dyDescent="0.2">
      <c r="A219" s="15">
        <v>5</v>
      </c>
      <c r="B219" s="16" t="s">
        <v>169</v>
      </c>
      <c r="C219" s="16" t="s">
        <v>168</v>
      </c>
      <c r="D219" s="17">
        <v>9</v>
      </c>
      <c r="E219" s="17">
        <v>14</v>
      </c>
      <c r="F219" s="17">
        <f t="shared" ref="F219:F250" si="15">D219-E219</f>
        <v>-5</v>
      </c>
    </row>
    <row r="220" spans="1:6" x14ac:dyDescent="0.2">
      <c r="A220" s="15">
        <v>4</v>
      </c>
      <c r="B220" s="16" t="s">
        <v>136</v>
      </c>
      <c r="C220" s="16" t="s">
        <v>137</v>
      </c>
      <c r="D220" s="17">
        <v>9</v>
      </c>
      <c r="E220" s="17">
        <v>14</v>
      </c>
      <c r="F220" s="17">
        <f t="shared" si="15"/>
        <v>-5</v>
      </c>
    </row>
    <row r="221" spans="1:6" x14ac:dyDescent="0.2">
      <c r="A221" s="15">
        <v>6</v>
      </c>
      <c r="B221" s="16" t="s">
        <v>225</v>
      </c>
      <c r="C221" s="16" t="s">
        <v>226</v>
      </c>
      <c r="D221" s="17">
        <v>7</v>
      </c>
      <c r="E221" s="17">
        <v>11</v>
      </c>
      <c r="F221" s="17">
        <f t="shared" si="15"/>
        <v>-4</v>
      </c>
    </row>
    <row r="222" spans="1:6" x14ac:dyDescent="0.2">
      <c r="A222" s="15">
        <v>8</v>
      </c>
      <c r="B222" s="16" t="s">
        <v>298</v>
      </c>
      <c r="C222" s="16" t="s">
        <v>299</v>
      </c>
      <c r="D222" s="17">
        <v>3</v>
      </c>
      <c r="E222" s="17">
        <v>7</v>
      </c>
      <c r="F222" s="17">
        <f t="shared" si="15"/>
        <v>-4</v>
      </c>
    </row>
    <row r="223" spans="1:6" x14ac:dyDescent="0.2">
      <c r="A223" s="15">
        <v>9</v>
      </c>
      <c r="B223" s="16" t="s">
        <v>396</v>
      </c>
      <c r="C223" s="16" t="s">
        <v>397</v>
      </c>
      <c r="D223" s="17">
        <v>5</v>
      </c>
      <c r="E223" s="17">
        <v>9</v>
      </c>
      <c r="F223" s="17">
        <f t="shared" si="15"/>
        <v>-4</v>
      </c>
    </row>
    <row r="224" spans="1:6" x14ac:dyDescent="0.2">
      <c r="A224" s="15">
        <v>10</v>
      </c>
      <c r="B224" s="16" t="s">
        <v>427</v>
      </c>
      <c r="C224" s="16" t="s">
        <v>428</v>
      </c>
      <c r="D224" s="17">
        <v>4</v>
      </c>
      <c r="E224" s="17">
        <v>8</v>
      </c>
      <c r="F224" s="17">
        <f t="shared" si="15"/>
        <v>-4</v>
      </c>
    </row>
    <row r="225" spans="1:6" x14ac:dyDescent="0.2">
      <c r="A225" s="15">
        <v>8</v>
      </c>
      <c r="B225" s="16" t="s">
        <v>304</v>
      </c>
      <c r="C225" s="16" t="s">
        <v>305</v>
      </c>
      <c r="D225" s="17">
        <v>3</v>
      </c>
      <c r="E225" s="17">
        <v>7</v>
      </c>
      <c r="F225" s="17">
        <f t="shared" si="15"/>
        <v>-4</v>
      </c>
    </row>
    <row r="226" spans="1:6" x14ac:dyDescent="0.2">
      <c r="A226" s="15">
        <v>2</v>
      </c>
      <c r="B226" s="16" t="s">
        <v>70</v>
      </c>
      <c r="C226" s="16" t="s">
        <v>71</v>
      </c>
      <c r="D226" s="17">
        <v>6</v>
      </c>
      <c r="E226" s="17">
        <v>10</v>
      </c>
      <c r="F226" s="17">
        <f t="shared" si="15"/>
        <v>-4</v>
      </c>
    </row>
    <row r="227" spans="1:6" x14ac:dyDescent="0.2">
      <c r="A227" s="15">
        <v>9</v>
      </c>
      <c r="B227" s="16" t="s">
        <v>410</v>
      </c>
      <c r="C227" s="16" t="s">
        <v>411</v>
      </c>
      <c r="D227" s="17">
        <v>3</v>
      </c>
      <c r="E227" s="17">
        <v>7</v>
      </c>
      <c r="F227" s="17">
        <f t="shared" si="15"/>
        <v>-4</v>
      </c>
    </row>
    <row r="228" spans="1:6" x14ac:dyDescent="0.2">
      <c r="A228" s="15">
        <v>1</v>
      </c>
      <c r="B228" s="16" t="s">
        <v>36</v>
      </c>
      <c r="C228" s="16" t="s">
        <v>37</v>
      </c>
      <c r="D228" s="17">
        <v>5</v>
      </c>
      <c r="E228" s="17">
        <v>9</v>
      </c>
      <c r="F228" s="17">
        <f t="shared" si="15"/>
        <v>-4</v>
      </c>
    </row>
    <row r="229" spans="1:6" x14ac:dyDescent="0.2">
      <c r="A229" s="15">
        <v>7</v>
      </c>
      <c r="B229" s="16" t="s">
        <v>257</v>
      </c>
      <c r="C229" s="16" t="s">
        <v>258</v>
      </c>
      <c r="D229" s="17">
        <v>4</v>
      </c>
      <c r="E229" s="17">
        <v>8</v>
      </c>
      <c r="F229" s="17">
        <f t="shared" si="15"/>
        <v>-4</v>
      </c>
    </row>
    <row r="230" spans="1:6" x14ac:dyDescent="0.2">
      <c r="A230" s="15">
        <v>1</v>
      </c>
      <c r="B230" s="16" t="s">
        <v>46</v>
      </c>
      <c r="C230" s="16" t="s">
        <v>47</v>
      </c>
      <c r="D230" s="17">
        <v>4</v>
      </c>
      <c r="E230" s="17">
        <v>8</v>
      </c>
      <c r="F230" s="17">
        <f t="shared" si="15"/>
        <v>-4</v>
      </c>
    </row>
    <row r="231" spans="1:6" x14ac:dyDescent="0.2">
      <c r="A231" s="15">
        <v>8</v>
      </c>
      <c r="B231" s="16" t="s">
        <v>340</v>
      </c>
      <c r="C231" s="16" t="s">
        <v>341</v>
      </c>
      <c r="D231" s="17">
        <v>4</v>
      </c>
      <c r="E231" s="17">
        <v>8</v>
      </c>
      <c r="F231" s="17">
        <f t="shared" si="15"/>
        <v>-4</v>
      </c>
    </row>
    <row r="232" spans="1:6" x14ac:dyDescent="0.2">
      <c r="A232" s="15">
        <v>9</v>
      </c>
      <c r="B232" s="16" t="s">
        <v>388</v>
      </c>
      <c r="C232" s="16" t="s">
        <v>389</v>
      </c>
      <c r="D232" s="17">
        <v>7</v>
      </c>
      <c r="E232" s="17">
        <v>11</v>
      </c>
      <c r="F232" s="17">
        <f t="shared" si="15"/>
        <v>-4</v>
      </c>
    </row>
    <row r="233" spans="1:6" x14ac:dyDescent="0.2">
      <c r="A233" s="15">
        <v>8</v>
      </c>
      <c r="B233" s="16" t="s">
        <v>337</v>
      </c>
      <c r="C233" s="16" t="s">
        <v>338</v>
      </c>
      <c r="D233" s="17">
        <v>7</v>
      </c>
      <c r="E233" s="17">
        <v>11</v>
      </c>
      <c r="F233" s="17">
        <f t="shared" si="15"/>
        <v>-4</v>
      </c>
    </row>
    <row r="234" spans="1:6" x14ac:dyDescent="0.2">
      <c r="A234" s="15">
        <v>3</v>
      </c>
      <c r="B234" s="16" t="s">
        <v>114</v>
      </c>
      <c r="C234" s="16" t="s">
        <v>115</v>
      </c>
      <c r="D234" s="17">
        <v>5</v>
      </c>
      <c r="E234" s="17">
        <v>8</v>
      </c>
      <c r="F234" s="17">
        <f t="shared" si="15"/>
        <v>-3</v>
      </c>
    </row>
    <row r="235" spans="1:6" x14ac:dyDescent="0.2">
      <c r="A235" s="15">
        <v>9</v>
      </c>
      <c r="B235" s="16" t="s">
        <v>379</v>
      </c>
      <c r="C235" s="16" t="s">
        <v>380</v>
      </c>
      <c r="D235" s="17">
        <v>4</v>
      </c>
      <c r="E235" s="17">
        <v>7</v>
      </c>
      <c r="F235" s="17">
        <f t="shared" si="15"/>
        <v>-3</v>
      </c>
    </row>
    <row r="236" spans="1:6" x14ac:dyDescent="0.2">
      <c r="A236" s="15">
        <v>10</v>
      </c>
      <c r="B236" s="16" t="s">
        <v>424</v>
      </c>
      <c r="C236" s="16" t="s">
        <v>425</v>
      </c>
      <c r="D236" s="17">
        <v>4</v>
      </c>
      <c r="E236" s="17">
        <v>7</v>
      </c>
      <c r="F236" s="17">
        <f t="shared" si="15"/>
        <v>-3</v>
      </c>
    </row>
    <row r="237" spans="1:6" x14ac:dyDescent="0.2">
      <c r="A237" s="15">
        <v>6</v>
      </c>
      <c r="B237" s="16" t="s">
        <v>250</v>
      </c>
      <c r="C237" s="16" t="s">
        <v>251</v>
      </c>
      <c r="D237" s="17">
        <v>2</v>
      </c>
      <c r="E237" s="17">
        <v>5</v>
      </c>
      <c r="F237" s="17">
        <f t="shared" si="15"/>
        <v>-3</v>
      </c>
    </row>
    <row r="238" spans="1:6" x14ac:dyDescent="0.2">
      <c r="A238" s="15">
        <v>2</v>
      </c>
      <c r="B238" s="16" t="s">
        <v>85</v>
      </c>
      <c r="C238" s="16" t="s">
        <v>86</v>
      </c>
      <c r="D238" s="17">
        <v>3</v>
      </c>
      <c r="E238" s="17">
        <v>6</v>
      </c>
      <c r="F238" s="17">
        <f t="shared" si="15"/>
        <v>-3</v>
      </c>
    </row>
    <row r="239" spans="1:6" x14ac:dyDescent="0.2">
      <c r="A239" s="15">
        <v>10</v>
      </c>
      <c r="B239" s="16" t="s">
        <v>419</v>
      </c>
      <c r="C239" s="16" t="s">
        <v>420</v>
      </c>
      <c r="D239" s="17">
        <v>6</v>
      </c>
      <c r="E239" s="17">
        <v>9</v>
      </c>
      <c r="F239" s="17">
        <f t="shared" si="15"/>
        <v>-3</v>
      </c>
    </row>
    <row r="240" spans="1:6" x14ac:dyDescent="0.2">
      <c r="A240" s="15">
        <v>9</v>
      </c>
      <c r="B240" s="16" t="s">
        <v>357</v>
      </c>
      <c r="C240" s="16" t="s">
        <v>358</v>
      </c>
      <c r="D240" s="17">
        <v>3</v>
      </c>
      <c r="E240" s="17">
        <v>6</v>
      </c>
      <c r="F240" s="17">
        <f t="shared" si="15"/>
        <v>-3</v>
      </c>
    </row>
    <row r="241" spans="1:6" x14ac:dyDescent="0.2">
      <c r="A241" s="15">
        <v>2</v>
      </c>
      <c r="B241" s="16" t="s">
        <v>67</v>
      </c>
      <c r="C241" s="16" t="s">
        <v>68</v>
      </c>
      <c r="D241" s="17">
        <v>4</v>
      </c>
      <c r="E241" s="17">
        <v>7</v>
      </c>
      <c r="F241" s="17">
        <f t="shared" si="15"/>
        <v>-3</v>
      </c>
    </row>
    <row r="242" spans="1:6" x14ac:dyDescent="0.2">
      <c r="A242" s="15">
        <v>4</v>
      </c>
      <c r="B242" s="16" t="s">
        <v>144</v>
      </c>
      <c r="C242" s="16" t="s">
        <v>145</v>
      </c>
      <c r="D242" s="17">
        <v>3</v>
      </c>
      <c r="E242" s="17">
        <v>6</v>
      </c>
      <c r="F242" s="17">
        <f t="shared" si="15"/>
        <v>-3</v>
      </c>
    </row>
    <row r="243" spans="1:6" x14ac:dyDescent="0.2">
      <c r="A243" s="15">
        <v>10</v>
      </c>
      <c r="B243" s="16" t="s">
        <v>433</v>
      </c>
      <c r="C243" s="16" t="s">
        <v>434</v>
      </c>
      <c r="D243" s="17">
        <v>5</v>
      </c>
      <c r="E243" s="17">
        <v>8</v>
      </c>
      <c r="F243" s="17">
        <f t="shared" si="15"/>
        <v>-3</v>
      </c>
    </row>
    <row r="244" spans="1:6" x14ac:dyDescent="0.2">
      <c r="A244" s="15">
        <v>1</v>
      </c>
      <c r="B244" s="16" t="s">
        <v>22</v>
      </c>
      <c r="C244" s="16" t="s">
        <v>23</v>
      </c>
      <c r="D244" s="17">
        <v>2</v>
      </c>
      <c r="E244" s="17">
        <v>5</v>
      </c>
      <c r="F244" s="17">
        <f t="shared" si="15"/>
        <v>-3</v>
      </c>
    </row>
    <row r="245" spans="1:6" x14ac:dyDescent="0.2">
      <c r="A245" s="15">
        <v>1</v>
      </c>
      <c r="B245" s="16" t="s">
        <v>42</v>
      </c>
      <c r="C245" s="16" t="s">
        <v>43</v>
      </c>
      <c r="D245" s="17">
        <v>4</v>
      </c>
      <c r="E245" s="17">
        <v>7</v>
      </c>
      <c r="F245" s="17">
        <f t="shared" si="15"/>
        <v>-3</v>
      </c>
    </row>
    <row r="246" spans="1:6" x14ac:dyDescent="0.2">
      <c r="A246" s="15">
        <v>1</v>
      </c>
      <c r="B246" s="16" t="s">
        <v>39</v>
      </c>
      <c r="C246" s="16" t="s">
        <v>40</v>
      </c>
      <c r="D246" s="17">
        <v>4</v>
      </c>
      <c r="E246" s="17">
        <v>7</v>
      </c>
      <c r="F246" s="17">
        <f t="shared" si="15"/>
        <v>-3</v>
      </c>
    </row>
    <row r="247" spans="1:6" x14ac:dyDescent="0.2">
      <c r="A247" s="15">
        <v>4</v>
      </c>
      <c r="B247" s="16" t="s">
        <v>130</v>
      </c>
      <c r="C247" s="16" t="s">
        <v>131</v>
      </c>
      <c r="D247" s="17">
        <v>4</v>
      </c>
      <c r="E247" s="17">
        <v>7</v>
      </c>
      <c r="F247" s="17">
        <f t="shared" si="15"/>
        <v>-3</v>
      </c>
    </row>
    <row r="248" spans="1:6" x14ac:dyDescent="0.2">
      <c r="A248" s="15">
        <v>2</v>
      </c>
      <c r="B248" s="16" t="s">
        <v>59</v>
      </c>
      <c r="C248" s="16" t="s">
        <v>60</v>
      </c>
      <c r="D248" s="17">
        <v>4</v>
      </c>
      <c r="E248" s="17">
        <v>7</v>
      </c>
      <c r="F248" s="17">
        <f t="shared" si="15"/>
        <v>-3</v>
      </c>
    </row>
    <row r="249" spans="1:6" x14ac:dyDescent="0.2">
      <c r="A249" s="15">
        <v>2</v>
      </c>
      <c r="B249" s="16" t="s">
        <v>79</v>
      </c>
      <c r="C249" s="16" t="s">
        <v>80</v>
      </c>
      <c r="D249" s="17">
        <v>4</v>
      </c>
      <c r="E249" s="17">
        <v>7</v>
      </c>
      <c r="F249" s="17">
        <f t="shared" si="15"/>
        <v>-3</v>
      </c>
    </row>
    <row r="250" spans="1:6" x14ac:dyDescent="0.2">
      <c r="A250" s="15">
        <v>2</v>
      </c>
      <c r="B250" s="16" t="s">
        <v>91</v>
      </c>
      <c r="C250" s="16" t="s">
        <v>92</v>
      </c>
      <c r="D250" s="17">
        <v>4</v>
      </c>
      <c r="E250" s="17">
        <v>7</v>
      </c>
      <c r="F250" s="17">
        <f t="shared" si="15"/>
        <v>-3</v>
      </c>
    </row>
    <row r="251" spans="1:6" x14ac:dyDescent="0.2">
      <c r="A251" s="15">
        <v>10</v>
      </c>
      <c r="B251" s="16" t="s">
        <v>125</v>
      </c>
      <c r="C251" s="16" t="s">
        <v>422</v>
      </c>
      <c r="D251" s="17">
        <v>14</v>
      </c>
      <c r="E251" s="17">
        <v>17</v>
      </c>
      <c r="F251" s="17">
        <f t="shared" ref="F251:F282" si="16">D251-E251</f>
        <v>-3</v>
      </c>
    </row>
    <row r="252" spans="1:6" x14ac:dyDescent="0.2">
      <c r="A252" s="15">
        <v>8</v>
      </c>
      <c r="B252" s="16" t="s">
        <v>301</v>
      </c>
      <c r="C252" s="16" t="s">
        <v>302</v>
      </c>
      <c r="D252" s="17">
        <v>3</v>
      </c>
      <c r="E252" s="17">
        <v>6</v>
      </c>
      <c r="F252" s="17">
        <f t="shared" si="16"/>
        <v>-3</v>
      </c>
    </row>
    <row r="253" spans="1:6" x14ac:dyDescent="0.2">
      <c r="A253" s="15">
        <v>9</v>
      </c>
      <c r="B253" s="16" t="s">
        <v>407</v>
      </c>
      <c r="C253" s="16" t="s">
        <v>408</v>
      </c>
      <c r="D253" s="17">
        <v>3</v>
      </c>
      <c r="E253" s="17">
        <v>6</v>
      </c>
      <c r="F253" s="17">
        <f t="shared" si="16"/>
        <v>-3</v>
      </c>
    </row>
    <row r="254" spans="1:6" x14ac:dyDescent="0.2">
      <c r="A254" s="15">
        <v>1</v>
      </c>
      <c r="B254" s="16" t="s">
        <v>33</v>
      </c>
      <c r="C254" s="16" t="s">
        <v>34</v>
      </c>
      <c r="D254" s="17">
        <v>4</v>
      </c>
      <c r="E254" s="17">
        <v>7</v>
      </c>
      <c r="F254" s="17">
        <f t="shared" si="16"/>
        <v>-3</v>
      </c>
    </row>
    <row r="255" spans="1:6" x14ac:dyDescent="0.2">
      <c r="A255" s="15">
        <v>9</v>
      </c>
      <c r="B255" s="16" t="s">
        <v>366</v>
      </c>
      <c r="C255" s="16" t="s">
        <v>367</v>
      </c>
      <c r="D255" s="17">
        <v>6</v>
      </c>
      <c r="E255" s="17">
        <v>9</v>
      </c>
      <c r="F255" s="17">
        <f t="shared" si="16"/>
        <v>-3</v>
      </c>
    </row>
    <row r="256" spans="1:6" x14ac:dyDescent="0.2">
      <c r="A256" s="15">
        <v>9</v>
      </c>
      <c r="B256" s="16" t="s">
        <v>363</v>
      </c>
      <c r="C256" s="16" t="s">
        <v>364</v>
      </c>
      <c r="D256" s="17">
        <v>6</v>
      </c>
      <c r="E256" s="17">
        <v>9</v>
      </c>
      <c r="F256" s="17">
        <f t="shared" si="16"/>
        <v>-3</v>
      </c>
    </row>
    <row r="257" spans="1:6" x14ac:dyDescent="0.2">
      <c r="A257" s="15">
        <v>8</v>
      </c>
      <c r="B257" s="16" t="s">
        <v>329</v>
      </c>
      <c r="C257" s="16" t="s">
        <v>330</v>
      </c>
      <c r="D257" s="17">
        <v>2</v>
      </c>
      <c r="E257" s="17">
        <v>5</v>
      </c>
      <c r="F257" s="17">
        <f t="shared" si="16"/>
        <v>-3</v>
      </c>
    </row>
    <row r="258" spans="1:6" x14ac:dyDescent="0.2">
      <c r="A258" s="15">
        <v>9</v>
      </c>
      <c r="B258" s="16" t="s">
        <v>385</v>
      </c>
      <c r="C258" s="16" t="s">
        <v>386</v>
      </c>
      <c r="D258" s="17">
        <v>2</v>
      </c>
      <c r="E258" s="17">
        <v>5</v>
      </c>
      <c r="F258" s="17">
        <f t="shared" si="16"/>
        <v>-3</v>
      </c>
    </row>
    <row r="259" spans="1:6" x14ac:dyDescent="0.2">
      <c r="A259" s="15">
        <v>9</v>
      </c>
      <c r="B259" s="16" t="s">
        <v>369</v>
      </c>
      <c r="C259" s="16" t="s">
        <v>370</v>
      </c>
      <c r="D259" s="17">
        <v>2</v>
      </c>
      <c r="E259" s="17">
        <v>5</v>
      </c>
      <c r="F259" s="17">
        <f t="shared" si="16"/>
        <v>-3</v>
      </c>
    </row>
    <row r="260" spans="1:6" x14ac:dyDescent="0.2">
      <c r="A260" s="15">
        <v>3</v>
      </c>
      <c r="B260" s="16" t="s">
        <v>125</v>
      </c>
      <c r="C260" s="16" t="s">
        <v>128</v>
      </c>
      <c r="D260" s="17">
        <v>8</v>
      </c>
      <c r="E260" s="17">
        <v>11</v>
      </c>
      <c r="F260" s="17">
        <f t="shared" si="16"/>
        <v>-3</v>
      </c>
    </row>
    <row r="261" spans="1:6" x14ac:dyDescent="0.2">
      <c r="A261" s="15">
        <v>8</v>
      </c>
      <c r="B261" s="16" t="s">
        <v>322</v>
      </c>
      <c r="C261" s="16" t="s">
        <v>323</v>
      </c>
      <c r="D261" s="17">
        <v>2</v>
      </c>
      <c r="E261" s="17">
        <v>4</v>
      </c>
      <c r="F261" s="17">
        <f t="shared" si="16"/>
        <v>-2</v>
      </c>
    </row>
    <row r="262" spans="1:6" x14ac:dyDescent="0.2">
      <c r="A262" s="15">
        <v>3</v>
      </c>
      <c r="B262" s="16" t="s">
        <v>106</v>
      </c>
      <c r="C262" s="16" t="s">
        <v>107</v>
      </c>
      <c r="D262" s="17">
        <v>5</v>
      </c>
      <c r="E262" s="17">
        <v>7</v>
      </c>
      <c r="F262" s="17">
        <f t="shared" si="16"/>
        <v>-2</v>
      </c>
    </row>
    <row r="263" spans="1:6" x14ac:dyDescent="0.2">
      <c r="A263" s="15">
        <v>6</v>
      </c>
      <c r="B263" s="16" t="s">
        <v>225</v>
      </c>
      <c r="C263" s="16" t="s">
        <v>231</v>
      </c>
      <c r="D263" s="17">
        <v>2</v>
      </c>
      <c r="E263" s="17">
        <v>4</v>
      </c>
      <c r="F263" s="17">
        <f t="shared" si="16"/>
        <v>-2</v>
      </c>
    </row>
    <row r="264" spans="1:6" x14ac:dyDescent="0.2">
      <c r="A264" s="15">
        <v>2</v>
      </c>
      <c r="B264" s="16" t="s">
        <v>88</v>
      </c>
      <c r="C264" s="16" t="s">
        <v>89</v>
      </c>
      <c r="D264" s="17">
        <v>3</v>
      </c>
      <c r="E264" s="17">
        <v>5</v>
      </c>
      <c r="F264" s="17">
        <f t="shared" si="16"/>
        <v>-2</v>
      </c>
    </row>
    <row r="265" spans="1:6" x14ac:dyDescent="0.2">
      <c r="A265" s="15">
        <v>7</v>
      </c>
      <c r="B265" s="16" t="s">
        <v>260</v>
      </c>
      <c r="C265" s="16" t="s">
        <v>261</v>
      </c>
      <c r="D265" s="17">
        <v>2</v>
      </c>
      <c r="E265" s="17">
        <v>4</v>
      </c>
      <c r="F265" s="17">
        <f t="shared" si="16"/>
        <v>-2</v>
      </c>
    </row>
    <row r="266" spans="1:6" x14ac:dyDescent="0.2">
      <c r="A266" s="15">
        <v>4</v>
      </c>
      <c r="B266" s="16" t="s">
        <v>139</v>
      </c>
      <c r="C266" s="16" t="s">
        <v>140</v>
      </c>
      <c r="D266" s="17">
        <v>6</v>
      </c>
      <c r="E266" s="17">
        <v>8</v>
      </c>
      <c r="F266" s="17">
        <f t="shared" si="16"/>
        <v>-2</v>
      </c>
    </row>
    <row r="267" spans="1:6" x14ac:dyDescent="0.2">
      <c r="A267" s="15">
        <v>6</v>
      </c>
      <c r="B267" s="16" t="s">
        <v>247</v>
      </c>
      <c r="C267" s="16" t="s">
        <v>248</v>
      </c>
      <c r="D267" s="17">
        <v>1</v>
      </c>
      <c r="E267" s="17">
        <v>3</v>
      </c>
      <c r="F267" s="17">
        <f t="shared" si="16"/>
        <v>-2</v>
      </c>
    </row>
    <row r="268" spans="1:6" x14ac:dyDescent="0.2">
      <c r="A268" s="15">
        <v>9</v>
      </c>
      <c r="B268" s="16" t="s">
        <v>413</v>
      </c>
      <c r="C268" s="16" t="s">
        <v>414</v>
      </c>
      <c r="D268" s="17">
        <v>4</v>
      </c>
      <c r="E268" s="17">
        <v>6</v>
      </c>
      <c r="F268" s="17">
        <f t="shared" si="16"/>
        <v>-2</v>
      </c>
    </row>
    <row r="269" spans="1:6" x14ac:dyDescent="0.2">
      <c r="A269" s="15">
        <v>8</v>
      </c>
      <c r="B269" s="16" t="s">
        <v>307</v>
      </c>
      <c r="C269" s="16" t="s">
        <v>308</v>
      </c>
      <c r="D269" s="17">
        <v>2</v>
      </c>
      <c r="E269" s="17">
        <v>4</v>
      </c>
      <c r="F269" s="17">
        <f t="shared" si="16"/>
        <v>-2</v>
      </c>
    </row>
    <row r="270" spans="1:6" x14ac:dyDescent="0.2">
      <c r="A270" s="15">
        <v>6</v>
      </c>
      <c r="B270" s="16" t="s">
        <v>228</v>
      </c>
      <c r="C270" s="16" t="s">
        <v>229</v>
      </c>
      <c r="D270" s="17">
        <v>3</v>
      </c>
      <c r="E270" s="17">
        <v>5</v>
      </c>
      <c r="F270" s="17">
        <f t="shared" si="16"/>
        <v>-2</v>
      </c>
    </row>
    <row r="271" spans="1:6" x14ac:dyDescent="0.2">
      <c r="A271" s="15">
        <v>2</v>
      </c>
      <c r="B271" s="16" t="s">
        <v>94</v>
      </c>
      <c r="C271" s="16" t="s">
        <v>95</v>
      </c>
      <c r="D271" s="17">
        <v>4</v>
      </c>
      <c r="E271" s="17">
        <v>6</v>
      </c>
      <c r="F271" s="17">
        <f t="shared" si="16"/>
        <v>-2</v>
      </c>
    </row>
    <row r="272" spans="1:6" x14ac:dyDescent="0.2">
      <c r="A272" s="15">
        <v>8</v>
      </c>
      <c r="B272" s="16" t="s">
        <v>319</v>
      </c>
      <c r="C272" s="16" t="s">
        <v>320</v>
      </c>
      <c r="D272" s="17">
        <v>2</v>
      </c>
      <c r="E272" s="17">
        <v>4</v>
      </c>
      <c r="F272" s="17">
        <f t="shared" si="16"/>
        <v>-2</v>
      </c>
    </row>
    <row r="273" spans="1:6" x14ac:dyDescent="0.2">
      <c r="A273" s="15">
        <v>9</v>
      </c>
      <c r="B273" s="16" t="s">
        <v>301</v>
      </c>
      <c r="C273" s="16" t="s">
        <v>378</v>
      </c>
      <c r="D273" s="17">
        <v>2</v>
      </c>
      <c r="E273" s="17">
        <v>4</v>
      </c>
      <c r="F273" s="17">
        <f t="shared" si="16"/>
        <v>-2</v>
      </c>
    </row>
    <row r="274" spans="1:6" x14ac:dyDescent="0.2">
      <c r="A274" s="15">
        <v>5</v>
      </c>
      <c r="B274" s="16" t="s">
        <v>184</v>
      </c>
      <c r="C274" s="16" t="s">
        <v>185</v>
      </c>
      <c r="D274" s="17">
        <v>2</v>
      </c>
      <c r="E274" s="17">
        <v>4</v>
      </c>
      <c r="F274" s="17">
        <f t="shared" si="16"/>
        <v>-2</v>
      </c>
    </row>
    <row r="275" spans="1:6" x14ac:dyDescent="0.2">
      <c r="A275" s="15">
        <v>5</v>
      </c>
      <c r="B275" s="16" t="s">
        <v>187</v>
      </c>
      <c r="C275" s="16" t="s">
        <v>188</v>
      </c>
      <c r="D275" s="17">
        <v>2</v>
      </c>
      <c r="E275" s="17">
        <v>4</v>
      </c>
      <c r="F275" s="17">
        <f t="shared" si="16"/>
        <v>-2</v>
      </c>
    </row>
    <row r="276" spans="1:6" x14ac:dyDescent="0.2">
      <c r="A276" s="15">
        <v>6</v>
      </c>
      <c r="B276" s="16" t="s">
        <v>236</v>
      </c>
      <c r="C276" s="16" t="s">
        <v>237</v>
      </c>
      <c r="D276" s="17">
        <v>2</v>
      </c>
      <c r="E276" s="17">
        <v>4</v>
      </c>
      <c r="F276" s="17">
        <f t="shared" si="16"/>
        <v>-2</v>
      </c>
    </row>
    <row r="277" spans="1:6" x14ac:dyDescent="0.2">
      <c r="A277" s="15">
        <v>5</v>
      </c>
      <c r="B277" s="16" t="s">
        <v>219</v>
      </c>
      <c r="C277" s="16" t="s">
        <v>220</v>
      </c>
      <c r="D277" s="17">
        <v>2</v>
      </c>
      <c r="E277" s="17">
        <v>4</v>
      </c>
      <c r="F277" s="17">
        <f t="shared" si="16"/>
        <v>-2</v>
      </c>
    </row>
    <row r="278" spans="1:6" x14ac:dyDescent="0.2">
      <c r="A278" s="15">
        <v>8</v>
      </c>
      <c r="B278" s="16" t="s">
        <v>291</v>
      </c>
      <c r="C278" s="16" t="s">
        <v>292</v>
      </c>
      <c r="D278" s="17">
        <v>2</v>
      </c>
      <c r="E278" s="17">
        <v>4</v>
      </c>
      <c r="F278" s="17">
        <f t="shared" si="16"/>
        <v>-2</v>
      </c>
    </row>
    <row r="279" spans="1:6" x14ac:dyDescent="0.2">
      <c r="A279" s="15">
        <v>9</v>
      </c>
      <c r="B279" s="16" t="s">
        <v>401</v>
      </c>
      <c r="C279" s="16" t="s">
        <v>402</v>
      </c>
      <c r="D279" s="17">
        <v>2</v>
      </c>
      <c r="E279" s="17">
        <v>4</v>
      </c>
      <c r="F279" s="17">
        <f t="shared" si="16"/>
        <v>-2</v>
      </c>
    </row>
    <row r="280" spans="1:6" x14ac:dyDescent="0.2">
      <c r="A280" s="15">
        <v>1</v>
      </c>
      <c r="B280" s="16" t="s">
        <v>26</v>
      </c>
      <c r="C280" s="16" t="s">
        <v>27</v>
      </c>
      <c r="D280" s="17">
        <v>5</v>
      </c>
      <c r="E280" s="17">
        <v>7</v>
      </c>
      <c r="F280" s="17">
        <f t="shared" si="16"/>
        <v>-2</v>
      </c>
    </row>
    <row r="281" spans="1:6" x14ac:dyDescent="0.2">
      <c r="A281" s="15">
        <v>3</v>
      </c>
      <c r="B281" s="16" t="s">
        <v>125</v>
      </c>
      <c r="C281" s="16" t="s">
        <v>126</v>
      </c>
      <c r="D281" s="17">
        <v>5</v>
      </c>
      <c r="E281" s="17">
        <v>7</v>
      </c>
      <c r="F281" s="17">
        <f t="shared" si="16"/>
        <v>-2</v>
      </c>
    </row>
    <row r="282" spans="1:6" x14ac:dyDescent="0.2">
      <c r="A282" s="15">
        <v>5</v>
      </c>
      <c r="B282" s="16" t="s">
        <v>216</v>
      </c>
      <c r="C282" s="16" t="s">
        <v>217</v>
      </c>
      <c r="D282" s="17">
        <v>1</v>
      </c>
      <c r="E282" s="17">
        <v>3</v>
      </c>
      <c r="F282" s="17">
        <f t="shared" si="16"/>
        <v>-2</v>
      </c>
    </row>
    <row r="283" spans="1:6" x14ac:dyDescent="0.2">
      <c r="A283" s="15">
        <v>7</v>
      </c>
      <c r="B283" s="16" t="s">
        <v>274</v>
      </c>
      <c r="C283" s="16" t="s">
        <v>275</v>
      </c>
      <c r="D283" s="17">
        <v>1</v>
      </c>
      <c r="E283" s="17">
        <v>3</v>
      </c>
      <c r="F283" s="17">
        <f t="shared" ref="F283:F314" si="17">D283-E283</f>
        <v>-2</v>
      </c>
    </row>
    <row r="284" spans="1:6" x14ac:dyDescent="0.2">
      <c r="A284" s="15">
        <v>5</v>
      </c>
      <c r="B284" s="16" t="s">
        <v>176</v>
      </c>
      <c r="C284" s="16" t="s">
        <v>177</v>
      </c>
      <c r="D284" s="17">
        <v>4</v>
      </c>
      <c r="E284" s="17">
        <v>6</v>
      </c>
      <c r="F284" s="17">
        <f t="shared" si="17"/>
        <v>-2</v>
      </c>
    </row>
    <row r="285" spans="1:6" x14ac:dyDescent="0.2">
      <c r="A285" s="15">
        <v>6</v>
      </c>
      <c r="B285" s="16" t="s">
        <v>239</v>
      </c>
      <c r="C285" s="16" t="s">
        <v>240</v>
      </c>
      <c r="D285" s="17">
        <v>4</v>
      </c>
      <c r="E285" s="17">
        <v>6</v>
      </c>
      <c r="F285" s="17">
        <f t="shared" si="17"/>
        <v>-2</v>
      </c>
    </row>
    <row r="286" spans="1:6" x14ac:dyDescent="0.2">
      <c r="A286" s="15">
        <v>5</v>
      </c>
      <c r="B286" s="16" t="s">
        <v>195</v>
      </c>
      <c r="C286" s="16" t="s">
        <v>196</v>
      </c>
      <c r="D286" s="17">
        <v>4</v>
      </c>
      <c r="E286" s="17">
        <v>6</v>
      </c>
      <c r="F286" s="17">
        <f t="shared" si="17"/>
        <v>-2</v>
      </c>
    </row>
    <row r="287" spans="1:6" x14ac:dyDescent="0.2">
      <c r="A287" s="15">
        <v>10</v>
      </c>
      <c r="B287" s="16" t="s">
        <v>443</v>
      </c>
      <c r="C287" s="16" t="s">
        <v>444</v>
      </c>
      <c r="D287" s="17">
        <v>7</v>
      </c>
      <c r="E287" s="17">
        <v>9</v>
      </c>
      <c r="F287" s="17">
        <f t="shared" si="17"/>
        <v>-2</v>
      </c>
    </row>
    <row r="288" spans="1:6" x14ac:dyDescent="0.2">
      <c r="A288" s="15">
        <v>3</v>
      </c>
      <c r="B288" s="16" t="s">
        <v>97</v>
      </c>
      <c r="C288" s="16" t="s">
        <v>98</v>
      </c>
      <c r="D288" s="17">
        <v>3</v>
      </c>
      <c r="E288" s="17">
        <v>5</v>
      </c>
      <c r="F288" s="17">
        <f t="shared" si="17"/>
        <v>-2</v>
      </c>
    </row>
    <row r="289" spans="1:6" x14ac:dyDescent="0.2">
      <c r="A289" s="15">
        <v>8</v>
      </c>
      <c r="B289" s="16" t="s">
        <v>316</v>
      </c>
      <c r="C289" s="16" t="s">
        <v>317</v>
      </c>
      <c r="D289" s="17">
        <v>3</v>
      </c>
      <c r="E289" s="17">
        <v>5</v>
      </c>
      <c r="F289" s="17">
        <f t="shared" si="17"/>
        <v>-2</v>
      </c>
    </row>
    <row r="290" spans="1:6" x14ac:dyDescent="0.2">
      <c r="A290" s="15">
        <v>5</v>
      </c>
      <c r="B290" s="16" t="s">
        <v>206</v>
      </c>
      <c r="C290" s="16" t="s">
        <v>207</v>
      </c>
      <c r="D290" s="17">
        <v>3</v>
      </c>
      <c r="E290" s="17">
        <v>5</v>
      </c>
      <c r="F290" s="17">
        <f t="shared" si="17"/>
        <v>-2</v>
      </c>
    </row>
    <row r="291" spans="1:6" x14ac:dyDescent="0.2">
      <c r="A291" s="15">
        <v>5</v>
      </c>
      <c r="B291" s="16" t="s">
        <v>213</v>
      </c>
      <c r="C291" s="16" t="s">
        <v>214</v>
      </c>
      <c r="D291" s="17">
        <v>3</v>
      </c>
      <c r="E291" s="17">
        <v>5</v>
      </c>
      <c r="F291" s="17">
        <f t="shared" si="17"/>
        <v>-2</v>
      </c>
    </row>
    <row r="292" spans="1:6" x14ac:dyDescent="0.2">
      <c r="A292" s="15">
        <v>9</v>
      </c>
      <c r="B292" s="16" t="s">
        <v>416</v>
      </c>
      <c r="C292" s="16" t="s">
        <v>417</v>
      </c>
      <c r="D292" s="17">
        <v>3</v>
      </c>
      <c r="E292" s="17">
        <v>5</v>
      </c>
      <c r="F292" s="17">
        <f t="shared" si="17"/>
        <v>-2</v>
      </c>
    </row>
    <row r="293" spans="1:6" x14ac:dyDescent="0.2">
      <c r="A293" s="15">
        <v>9</v>
      </c>
      <c r="B293" s="16" t="s">
        <v>354</v>
      </c>
      <c r="C293" s="16" t="s">
        <v>355</v>
      </c>
      <c r="D293" s="17">
        <v>3</v>
      </c>
      <c r="E293" s="17">
        <v>5</v>
      </c>
      <c r="F293" s="17">
        <f t="shared" si="17"/>
        <v>-2</v>
      </c>
    </row>
    <row r="294" spans="1:6" x14ac:dyDescent="0.2">
      <c r="A294" s="15">
        <v>5</v>
      </c>
      <c r="B294" s="16" t="s">
        <v>171</v>
      </c>
      <c r="C294" s="16" t="s">
        <v>204</v>
      </c>
      <c r="D294" s="17">
        <v>1.5</v>
      </c>
      <c r="E294" s="17">
        <v>3</v>
      </c>
      <c r="F294" s="17">
        <f t="shared" si="17"/>
        <v>-1.5</v>
      </c>
    </row>
    <row r="295" spans="1:6" x14ac:dyDescent="0.2">
      <c r="A295" s="15">
        <v>5</v>
      </c>
      <c r="B295" s="16" t="s">
        <v>171</v>
      </c>
      <c r="C295" s="16" t="s">
        <v>222</v>
      </c>
      <c r="D295" s="17">
        <v>1.5</v>
      </c>
      <c r="E295" s="17">
        <v>3</v>
      </c>
      <c r="F295" s="17">
        <f t="shared" si="17"/>
        <v>-1.5</v>
      </c>
    </row>
    <row r="296" spans="1:6" x14ac:dyDescent="0.2">
      <c r="A296" s="15">
        <v>9</v>
      </c>
      <c r="B296" s="16" t="s">
        <v>372</v>
      </c>
      <c r="C296" s="16" t="s">
        <v>373</v>
      </c>
      <c r="D296" s="17">
        <v>3</v>
      </c>
      <c r="E296" s="17">
        <v>4</v>
      </c>
      <c r="F296" s="17">
        <f t="shared" si="17"/>
        <v>-1</v>
      </c>
    </row>
    <row r="297" spans="1:6" x14ac:dyDescent="0.2">
      <c r="A297" s="15">
        <v>5</v>
      </c>
      <c r="B297" s="16" t="s">
        <v>165</v>
      </c>
      <c r="C297" s="16" t="s">
        <v>166</v>
      </c>
      <c r="D297" s="17">
        <v>4</v>
      </c>
      <c r="E297" s="17">
        <v>5</v>
      </c>
      <c r="F297" s="17">
        <f t="shared" si="17"/>
        <v>-1</v>
      </c>
    </row>
    <row r="298" spans="1:6" x14ac:dyDescent="0.2">
      <c r="A298" s="15">
        <v>9</v>
      </c>
      <c r="B298" s="16" t="s">
        <v>391</v>
      </c>
      <c r="C298" s="16" t="s">
        <v>389</v>
      </c>
      <c r="D298" s="17">
        <v>1</v>
      </c>
      <c r="E298" s="17">
        <v>2</v>
      </c>
      <c r="F298" s="17">
        <f t="shared" si="17"/>
        <v>-1</v>
      </c>
    </row>
    <row r="299" spans="1:6" x14ac:dyDescent="0.2">
      <c r="A299" s="15">
        <v>10</v>
      </c>
      <c r="B299" s="16" t="s">
        <v>125</v>
      </c>
      <c r="C299" s="16" t="s">
        <v>438</v>
      </c>
      <c r="D299" s="17">
        <v>2</v>
      </c>
      <c r="E299" s="17">
        <v>3</v>
      </c>
      <c r="F299" s="17">
        <f t="shared" si="17"/>
        <v>-1</v>
      </c>
    </row>
    <row r="300" spans="1:6" x14ac:dyDescent="0.2">
      <c r="A300" s="15">
        <v>10</v>
      </c>
      <c r="B300" s="16" t="s">
        <v>125</v>
      </c>
      <c r="C300" s="16" t="s">
        <v>436</v>
      </c>
      <c r="D300" s="17">
        <v>2</v>
      </c>
      <c r="E300" s="17">
        <v>3</v>
      </c>
      <c r="F300" s="17">
        <f t="shared" si="17"/>
        <v>-1</v>
      </c>
    </row>
    <row r="301" spans="1:6" x14ac:dyDescent="0.2">
      <c r="A301" s="15">
        <v>8</v>
      </c>
      <c r="B301" s="16" t="s">
        <v>295</v>
      </c>
      <c r="C301" s="16" t="s">
        <v>296</v>
      </c>
      <c r="D301" s="17">
        <v>1</v>
      </c>
      <c r="E301" s="17">
        <v>2</v>
      </c>
      <c r="F301" s="17">
        <f t="shared" si="17"/>
        <v>-1</v>
      </c>
    </row>
    <row r="302" spans="1:6" x14ac:dyDescent="0.2">
      <c r="A302" s="15">
        <v>9</v>
      </c>
      <c r="B302" s="16" t="s">
        <v>349</v>
      </c>
      <c r="C302" s="16" t="s">
        <v>350</v>
      </c>
      <c r="D302" s="17">
        <v>4</v>
      </c>
      <c r="E302" s="17">
        <v>5</v>
      </c>
      <c r="F302" s="17">
        <f t="shared" si="17"/>
        <v>-1</v>
      </c>
    </row>
    <row r="303" spans="1:6" x14ac:dyDescent="0.2">
      <c r="A303" s="15">
        <v>7</v>
      </c>
      <c r="B303" s="16" t="s">
        <v>150</v>
      </c>
      <c r="C303" s="16" t="s">
        <v>256</v>
      </c>
      <c r="D303" s="17">
        <v>1</v>
      </c>
      <c r="E303" s="17">
        <v>2</v>
      </c>
      <c r="F303" s="17">
        <f t="shared" si="17"/>
        <v>-1</v>
      </c>
    </row>
    <row r="304" spans="1:6" x14ac:dyDescent="0.2">
      <c r="A304" s="15">
        <v>7</v>
      </c>
      <c r="B304" s="16" t="s">
        <v>150</v>
      </c>
      <c r="C304" s="16" t="s">
        <v>272</v>
      </c>
      <c r="D304" s="17">
        <v>1</v>
      </c>
      <c r="E304" s="17">
        <v>2</v>
      </c>
      <c r="F304" s="17">
        <f t="shared" si="17"/>
        <v>-1</v>
      </c>
    </row>
    <row r="305" spans="1:6" x14ac:dyDescent="0.2">
      <c r="A305" s="15">
        <v>5</v>
      </c>
      <c r="B305" s="16" t="s">
        <v>198</v>
      </c>
      <c r="C305" s="16" t="s">
        <v>199</v>
      </c>
      <c r="D305" s="17">
        <v>1</v>
      </c>
      <c r="E305" s="17">
        <v>2</v>
      </c>
      <c r="F305" s="17">
        <f t="shared" si="17"/>
        <v>-1</v>
      </c>
    </row>
    <row r="306" spans="1:6" x14ac:dyDescent="0.2">
      <c r="A306" s="15">
        <v>8</v>
      </c>
      <c r="B306" s="16" t="s">
        <v>301</v>
      </c>
      <c r="C306" s="16" t="s">
        <v>334</v>
      </c>
      <c r="D306" s="17">
        <v>3</v>
      </c>
      <c r="E306" s="17">
        <v>4</v>
      </c>
      <c r="F306" s="17">
        <f t="shared" si="17"/>
        <v>-1</v>
      </c>
    </row>
    <row r="307" spans="1:6" x14ac:dyDescent="0.2">
      <c r="A307" s="15">
        <v>5</v>
      </c>
      <c r="B307" s="16" t="s">
        <v>201</v>
      </c>
      <c r="C307" s="16" t="s">
        <v>202</v>
      </c>
      <c r="D307" s="17">
        <v>3</v>
      </c>
      <c r="E307" s="17">
        <v>4</v>
      </c>
      <c r="F307" s="17">
        <f t="shared" si="17"/>
        <v>-1</v>
      </c>
    </row>
    <row r="308" spans="1:6" x14ac:dyDescent="0.2">
      <c r="A308" s="15">
        <v>10</v>
      </c>
      <c r="B308" s="16" t="s">
        <v>440</v>
      </c>
      <c r="C308" s="16" t="s">
        <v>441</v>
      </c>
      <c r="D308" s="17">
        <v>3</v>
      </c>
      <c r="E308" s="17">
        <v>4</v>
      </c>
      <c r="F308" s="17">
        <f t="shared" si="17"/>
        <v>-1</v>
      </c>
    </row>
    <row r="309" spans="1:6" x14ac:dyDescent="0.2">
      <c r="A309" s="15">
        <v>6</v>
      </c>
      <c r="B309" s="16" t="s">
        <v>223</v>
      </c>
      <c r="C309" s="16" t="s">
        <v>224</v>
      </c>
      <c r="D309" s="17">
        <v>12</v>
      </c>
      <c r="E309" s="17">
        <v>13</v>
      </c>
      <c r="F309" s="17">
        <f t="shared" si="17"/>
        <v>-1</v>
      </c>
    </row>
    <row r="310" spans="1:6" x14ac:dyDescent="0.2">
      <c r="A310" s="15">
        <v>3</v>
      </c>
      <c r="B310" s="16" t="s">
        <v>118</v>
      </c>
      <c r="C310" s="16" t="s">
        <v>115</v>
      </c>
      <c r="D310" s="17">
        <v>2</v>
      </c>
      <c r="E310" s="17">
        <v>3</v>
      </c>
      <c r="F310" s="17">
        <f t="shared" si="17"/>
        <v>-1</v>
      </c>
    </row>
    <row r="311" spans="1:6" x14ac:dyDescent="0.2">
      <c r="A311" s="15">
        <v>3</v>
      </c>
      <c r="B311" s="16" t="s">
        <v>100</v>
      </c>
      <c r="C311" s="16" t="s">
        <v>98</v>
      </c>
      <c r="D311" s="17">
        <v>2</v>
      </c>
      <c r="E311" s="17">
        <v>3</v>
      </c>
      <c r="F311" s="17">
        <f t="shared" si="17"/>
        <v>-1</v>
      </c>
    </row>
    <row r="312" spans="1:6" x14ac:dyDescent="0.2">
      <c r="A312" s="15">
        <v>6</v>
      </c>
      <c r="B312" s="16" t="s">
        <v>233</v>
      </c>
      <c r="C312" s="16" t="s">
        <v>234</v>
      </c>
      <c r="D312" s="17">
        <v>2</v>
      </c>
      <c r="E312" s="17">
        <v>3</v>
      </c>
      <c r="F312" s="17">
        <f t="shared" si="17"/>
        <v>-1</v>
      </c>
    </row>
    <row r="313" spans="1:6" x14ac:dyDescent="0.2">
      <c r="A313" s="15">
        <v>7</v>
      </c>
      <c r="B313" s="16" t="s">
        <v>263</v>
      </c>
      <c r="C313" s="16" t="s">
        <v>264</v>
      </c>
      <c r="D313" s="17">
        <v>2</v>
      </c>
      <c r="E313" s="17">
        <v>3</v>
      </c>
      <c r="F313" s="17">
        <f t="shared" si="17"/>
        <v>-1</v>
      </c>
    </row>
    <row r="314" spans="1:6" x14ac:dyDescent="0.2">
      <c r="A314" s="15">
        <v>8</v>
      </c>
      <c r="B314" s="16" t="s">
        <v>313</v>
      </c>
      <c r="C314" s="16" t="s">
        <v>314</v>
      </c>
      <c r="D314" s="17">
        <v>2</v>
      </c>
      <c r="E314" s="17">
        <v>3</v>
      </c>
      <c r="F314" s="17">
        <f t="shared" si="17"/>
        <v>-1</v>
      </c>
    </row>
    <row r="315" spans="1:6" x14ac:dyDescent="0.2">
      <c r="A315" s="15">
        <v>9</v>
      </c>
      <c r="B315" s="16" t="s">
        <v>404</v>
      </c>
      <c r="C315" s="16" t="s">
        <v>405</v>
      </c>
      <c r="D315" s="17">
        <v>2</v>
      </c>
      <c r="E315" s="17">
        <v>3</v>
      </c>
      <c r="F315" s="17">
        <f t="shared" ref="F315:F327" si="18">D315-E315</f>
        <v>-1</v>
      </c>
    </row>
    <row r="316" spans="1:6" x14ac:dyDescent="0.2">
      <c r="A316" s="15">
        <v>7</v>
      </c>
      <c r="B316" s="16" t="s">
        <v>277</v>
      </c>
      <c r="C316" s="16" t="s">
        <v>278</v>
      </c>
      <c r="D316" s="17">
        <v>2</v>
      </c>
      <c r="E316" s="17">
        <v>3</v>
      </c>
      <c r="F316" s="17">
        <f t="shared" si="18"/>
        <v>-1</v>
      </c>
    </row>
    <row r="317" spans="1:6" x14ac:dyDescent="0.2">
      <c r="A317" s="15">
        <v>7</v>
      </c>
      <c r="B317" s="16" t="s">
        <v>280</v>
      </c>
      <c r="C317" s="16" t="s">
        <v>281</v>
      </c>
      <c r="D317" s="17">
        <v>2</v>
      </c>
      <c r="E317" s="17">
        <v>3</v>
      </c>
      <c r="F317" s="17">
        <f t="shared" si="18"/>
        <v>-1</v>
      </c>
    </row>
    <row r="318" spans="1:6" x14ac:dyDescent="0.2">
      <c r="A318" s="15">
        <v>4</v>
      </c>
      <c r="B318" s="16" t="s">
        <v>150</v>
      </c>
      <c r="C318" s="16" t="s">
        <v>156</v>
      </c>
      <c r="D318" s="17">
        <v>3</v>
      </c>
      <c r="E318" s="17">
        <v>4</v>
      </c>
      <c r="F318" s="17">
        <f t="shared" si="18"/>
        <v>-1</v>
      </c>
    </row>
    <row r="319" spans="1:6" x14ac:dyDescent="0.2">
      <c r="A319" s="15">
        <v>8</v>
      </c>
      <c r="B319" s="16" t="s">
        <v>150</v>
      </c>
      <c r="C319" s="16" t="s">
        <v>290</v>
      </c>
      <c r="D319" s="17">
        <v>3</v>
      </c>
      <c r="E319" s="17">
        <v>4</v>
      </c>
      <c r="F319" s="17">
        <f t="shared" si="18"/>
        <v>-1</v>
      </c>
    </row>
    <row r="320" spans="1:6" x14ac:dyDescent="0.2">
      <c r="A320" s="15">
        <v>7</v>
      </c>
      <c r="B320" s="16" t="s">
        <v>150</v>
      </c>
      <c r="C320" s="16" t="s">
        <v>273</v>
      </c>
      <c r="D320" s="17">
        <v>3</v>
      </c>
      <c r="E320" s="17">
        <v>4</v>
      </c>
      <c r="F320" s="17">
        <f t="shared" si="18"/>
        <v>-1</v>
      </c>
    </row>
    <row r="321" spans="1:12" x14ac:dyDescent="0.2">
      <c r="A321" s="15">
        <v>4</v>
      </c>
      <c r="B321" s="16" t="s">
        <v>150</v>
      </c>
      <c r="C321" s="16" t="s">
        <v>164</v>
      </c>
      <c r="D321" s="17">
        <v>6</v>
      </c>
      <c r="E321" s="17">
        <v>7</v>
      </c>
      <c r="F321" s="17">
        <f t="shared" si="18"/>
        <v>-1</v>
      </c>
    </row>
    <row r="322" spans="1:12" x14ac:dyDescent="0.2">
      <c r="A322" s="15">
        <v>8</v>
      </c>
      <c r="B322" s="16" t="s">
        <v>150</v>
      </c>
      <c r="C322" s="16" t="s">
        <v>332</v>
      </c>
      <c r="D322" s="17">
        <v>6</v>
      </c>
      <c r="E322" s="17">
        <v>7</v>
      </c>
      <c r="F322" s="17">
        <f t="shared" si="18"/>
        <v>-1</v>
      </c>
    </row>
    <row r="323" spans="1:12" x14ac:dyDescent="0.2">
      <c r="A323" s="15">
        <v>5</v>
      </c>
      <c r="B323" s="16" t="s">
        <v>165</v>
      </c>
      <c r="C323" s="16" t="s">
        <v>211</v>
      </c>
      <c r="D323" s="17">
        <v>1</v>
      </c>
      <c r="E323" s="17">
        <v>2</v>
      </c>
      <c r="F323" s="17">
        <f t="shared" si="18"/>
        <v>-1</v>
      </c>
    </row>
    <row r="324" spans="1:12" x14ac:dyDescent="0.2">
      <c r="A324" s="15">
        <v>5</v>
      </c>
      <c r="B324" s="16" t="s">
        <v>169</v>
      </c>
      <c r="C324" s="16" t="s">
        <v>174</v>
      </c>
      <c r="D324" s="17">
        <v>1</v>
      </c>
      <c r="E324" s="17">
        <v>2</v>
      </c>
      <c r="F324" s="17">
        <f t="shared" si="18"/>
        <v>-1</v>
      </c>
    </row>
    <row r="325" spans="1:12" x14ac:dyDescent="0.2">
      <c r="A325" s="15">
        <v>4</v>
      </c>
      <c r="B325" s="16" t="s">
        <v>162</v>
      </c>
      <c r="C325" s="16" t="s">
        <v>160</v>
      </c>
      <c r="D325" s="17">
        <v>1</v>
      </c>
      <c r="E325" s="17">
        <v>2</v>
      </c>
      <c r="F325" s="17">
        <f t="shared" si="18"/>
        <v>-1</v>
      </c>
    </row>
    <row r="326" spans="1:12" x14ac:dyDescent="0.2">
      <c r="A326" s="15">
        <v>4</v>
      </c>
      <c r="B326" s="16" t="s">
        <v>150</v>
      </c>
      <c r="C326" s="16" t="s">
        <v>151</v>
      </c>
      <c r="D326" s="17">
        <v>2</v>
      </c>
      <c r="E326" s="17">
        <v>3</v>
      </c>
      <c r="F326" s="17">
        <f t="shared" si="18"/>
        <v>-1</v>
      </c>
    </row>
    <row r="327" spans="1:12" x14ac:dyDescent="0.2">
      <c r="A327" s="15">
        <v>8</v>
      </c>
      <c r="B327" s="21" t="s">
        <v>346</v>
      </c>
      <c r="C327" s="16" t="s">
        <v>347</v>
      </c>
      <c r="D327" s="17">
        <v>4</v>
      </c>
      <c r="E327" s="17">
        <v>5</v>
      </c>
      <c r="F327" s="17">
        <f t="shared" si="18"/>
        <v>-1</v>
      </c>
      <c r="L327" s="22"/>
    </row>
    <row r="328" spans="1:12" ht="16" x14ac:dyDescent="0.2">
      <c r="A328" s="15">
        <v>1</v>
      </c>
      <c r="B328" s="16" t="s">
        <v>8</v>
      </c>
      <c r="C328" s="16" t="s">
        <v>9</v>
      </c>
      <c r="D328" s="17">
        <v>10</v>
      </c>
      <c r="E328" s="17">
        <v>11</v>
      </c>
      <c r="F328" s="17">
        <f>D328-E328</f>
        <v>-1</v>
      </c>
      <c r="G328" s="18"/>
      <c r="H328" s="18"/>
      <c r="I328" s="23"/>
      <c r="J328" s="23"/>
      <c r="K328" s="23"/>
    </row>
    <row r="329" spans="1:12" ht="13" customHeight="1" x14ac:dyDescent="0.2">
      <c r="A329" s="15">
        <v>1</v>
      </c>
      <c r="B329" s="16" t="s">
        <v>8</v>
      </c>
      <c r="C329" s="16" t="s">
        <v>45</v>
      </c>
      <c r="D329" s="17">
        <v>10</v>
      </c>
      <c r="E329" s="17">
        <v>11</v>
      </c>
      <c r="F329" s="17">
        <f>D329-E329</f>
        <v>-1</v>
      </c>
      <c r="H329" s="28"/>
      <c r="I329" s="28"/>
      <c r="J329" s="29"/>
      <c r="K329" s="29"/>
      <c r="L329" s="29"/>
    </row>
    <row r="330" spans="1:12" x14ac:dyDescent="0.2">
      <c r="A330" s="15">
        <v>7</v>
      </c>
      <c r="B330" s="16" t="s">
        <v>266</v>
      </c>
      <c r="C330" s="16" t="s">
        <v>267</v>
      </c>
      <c r="D330" s="17">
        <v>13</v>
      </c>
      <c r="E330" s="17">
        <v>10</v>
      </c>
      <c r="F330" s="17">
        <f>D330-E330</f>
        <v>3</v>
      </c>
      <c r="G330" s="1"/>
      <c r="H330" s="1"/>
      <c r="I330" s="2"/>
      <c r="J330" s="2"/>
      <c r="K330" s="2"/>
    </row>
    <row r="331" spans="1:12" ht="16" x14ac:dyDescent="0.2">
      <c r="A331" s="18" t="s">
        <v>468</v>
      </c>
      <c r="B331" s="18"/>
      <c r="C331" s="18"/>
      <c r="D331" s="18">
        <f>SUBTOTAL(109,D186:D330)</f>
        <v>840.5</v>
      </c>
      <c r="E331" s="18">
        <f>SUBTOTAL(109,E186:E330)</f>
        <v>1423</v>
      </c>
      <c r="F331" s="18">
        <f>D331-E331</f>
        <v>-582.5</v>
      </c>
    </row>
    <row r="333" spans="1:12" ht="24" x14ac:dyDescent="0.3">
      <c r="A333" s="53" t="s">
        <v>475</v>
      </c>
      <c r="B333" s="53"/>
      <c r="C333" s="53"/>
      <c r="D333" s="53"/>
      <c r="E333" s="53"/>
      <c r="F333" s="53"/>
    </row>
    <row r="334" spans="1:12" ht="17" x14ac:dyDescent="0.2">
      <c r="A334" s="32" t="s">
        <v>0</v>
      </c>
      <c r="B334" s="32" t="s">
        <v>1</v>
      </c>
      <c r="C334" s="32" t="s">
        <v>2</v>
      </c>
      <c r="D334" s="32" t="s">
        <v>473</v>
      </c>
      <c r="E334" s="32" t="s">
        <v>471</v>
      </c>
      <c r="F334" s="32" t="s">
        <v>474</v>
      </c>
    </row>
    <row r="335" spans="1:12" x14ac:dyDescent="0.2">
      <c r="A335" s="15">
        <v>8</v>
      </c>
      <c r="B335" s="16" t="s">
        <v>325</v>
      </c>
      <c r="C335" s="16" t="s">
        <v>326</v>
      </c>
      <c r="D335" s="17">
        <v>5</v>
      </c>
      <c r="E335" s="1">
        <v>8</v>
      </c>
      <c r="F335" s="1">
        <f t="shared" ref="F335:F361" si="19">D335-E335</f>
        <v>-3</v>
      </c>
    </row>
    <row r="336" spans="1:12" x14ac:dyDescent="0.2">
      <c r="A336" s="15">
        <v>1</v>
      </c>
      <c r="B336" s="16" t="s">
        <v>53</v>
      </c>
      <c r="C336" s="16" t="s">
        <v>54</v>
      </c>
      <c r="D336" s="17">
        <v>10</v>
      </c>
      <c r="E336" s="1">
        <v>13</v>
      </c>
      <c r="F336" s="1">
        <f t="shared" si="19"/>
        <v>-3</v>
      </c>
    </row>
    <row r="337" spans="1:6" x14ac:dyDescent="0.2">
      <c r="A337" s="15">
        <v>9</v>
      </c>
      <c r="B337" s="16" t="s">
        <v>410</v>
      </c>
      <c r="C337" s="16" t="s">
        <v>411</v>
      </c>
      <c r="D337" s="17">
        <v>7</v>
      </c>
      <c r="E337" s="1">
        <v>9</v>
      </c>
      <c r="F337" s="1">
        <f t="shared" si="19"/>
        <v>-2</v>
      </c>
    </row>
    <row r="338" spans="1:6" x14ac:dyDescent="0.2">
      <c r="A338" s="15">
        <v>3</v>
      </c>
      <c r="B338" s="27" t="s">
        <v>114</v>
      </c>
      <c r="C338" s="16" t="s">
        <v>115</v>
      </c>
      <c r="D338" s="17">
        <v>8</v>
      </c>
      <c r="E338" s="1">
        <v>10</v>
      </c>
      <c r="F338" s="1">
        <f t="shared" si="19"/>
        <v>-2</v>
      </c>
    </row>
    <row r="339" spans="1:6" x14ac:dyDescent="0.2">
      <c r="A339" s="15">
        <v>9</v>
      </c>
      <c r="B339" s="16" t="s">
        <v>372</v>
      </c>
      <c r="C339" s="16" t="s">
        <v>373</v>
      </c>
      <c r="D339" s="17">
        <v>4</v>
      </c>
      <c r="E339" s="1">
        <v>6</v>
      </c>
      <c r="F339" s="1">
        <f t="shared" si="19"/>
        <v>-2</v>
      </c>
    </row>
    <row r="340" spans="1:6" x14ac:dyDescent="0.2">
      <c r="A340" s="15">
        <v>5</v>
      </c>
      <c r="B340" s="16" t="s">
        <v>165</v>
      </c>
      <c r="C340" s="16" t="s">
        <v>166</v>
      </c>
      <c r="D340" s="17">
        <v>5</v>
      </c>
      <c r="E340" s="1">
        <v>7</v>
      </c>
      <c r="F340" s="1">
        <f t="shared" si="19"/>
        <v>-2</v>
      </c>
    </row>
    <row r="341" spans="1:6" x14ac:dyDescent="0.2">
      <c r="A341" s="15">
        <v>3</v>
      </c>
      <c r="B341" s="16" t="s">
        <v>122</v>
      </c>
      <c r="C341" s="16" t="s">
        <v>123</v>
      </c>
      <c r="D341" s="17">
        <v>48</v>
      </c>
      <c r="E341" s="1">
        <v>49</v>
      </c>
      <c r="F341" s="1">
        <f t="shared" si="19"/>
        <v>-1</v>
      </c>
    </row>
    <row r="342" spans="1:6" x14ac:dyDescent="0.2">
      <c r="A342" s="15">
        <v>9</v>
      </c>
      <c r="B342" s="16" t="s">
        <v>379</v>
      </c>
      <c r="C342" s="16" t="s">
        <v>380</v>
      </c>
      <c r="D342" s="17">
        <v>7</v>
      </c>
      <c r="E342" s="26">
        <v>8</v>
      </c>
      <c r="F342" s="1">
        <f t="shared" si="19"/>
        <v>-1</v>
      </c>
    </row>
    <row r="343" spans="1:6" x14ac:dyDescent="0.2">
      <c r="A343" s="15">
        <v>9</v>
      </c>
      <c r="B343" s="16" t="s">
        <v>391</v>
      </c>
      <c r="C343" s="16" t="s">
        <v>389</v>
      </c>
      <c r="D343" s="17">
        <v>2</v>
      </c>
      <c r="E343" s="1">
        <v>3</v>
      </c>
      <c r="F343" s="1">
        <f t="shared" si="19"/>
        <v>-1</v>
      </c>
    </row>
    <row r="344" spans="1:6" x14ac:dyDescent="0.2">
      <c r="A344" s="15">
        <v>10</v>
      </c>
      <c r="B344" s="16" t="s">
        <v>125</v>
      </c>
      <c r="C344" s="16" t="s">
        <v>438</v>
      </c>
      <c r="D344" s="17">
        <v>3</v>
      </c>
      <c r="E344" s="1">
        <v>4</v>
      </c>
      <c r="F344" s="1">
        <f t="shared" si="19"/>
        <v>-1</v>
      </c>
    </row>
    <row r="345" spans="1:6" x14ac:dyDescent="0.2">
      <c r="A345" s="15">
        <v>10</v>
      </c>
      <c r="B345" s="16" t="s">
        <v>125</v>
      </c>
      <c r="C345" s="16" t="s">
        <v>436</v>
      </c>
      <c r="D345" s="17">
        <v>3</v>
      </c>
      <c r="E345" s="1">
        <v>4</v>
      </c>
      <c r="F345" s="1">
        <f t="shared" si="19"/>
        <v>-1</v>
      </c>
    </row>
    <row r="346" spans="1:6" x14ac:dyDescent="0.2">
      <c r="A346" s="15">
        <v>10</v>
      </c>
      <c r="B346" s="16" t="s">
        <v>125</v>
      </c>
      <c r="C346" s="16" t="s">
        <v>422</v>
      </c>
      <c r="D346" s="17">
        <v>17</v>
      </c>
      <c r="E346" s="1">
        <v>16</v>
      </c>
      <c r="F346" s="1">
        <f t="shared" si="19"/>
        <v>1</v>
      </c>
    </row>
    <row r="347" spans="1:6" x14ac:dyDescent="0.2">
      <c r="A347" s="15">
        <v>1</v>
      </c>
      <c r="B347" s="16" t="s">
        <v>33</v>
      </c>
      <c r="C347" s="16" t="s">
        <v>34</v>
      </c>
      <c r="D347" s="17">
        <v>7</v>
      </c>
      <c r="E347" s="1">
        <v>6</v>
      </c>
      <c r="F347" s="1">
        <f t="shared" si="19"/>
        <v>1</v>
      </c>
    </row>
    <row r="348" spans="1:6" x14ac:dyDescent="0.2">
      <c r="A348" s="15">
        <v>7</v>
      </c>
      <c r="B348" s="16" t="s">
        <v>150</v>
      </c>
      <c r="C348" s="16" t="s">
        <v>256</v>
      </c>
      <c r="D348" s="17">
        <v>2</v>
      </c>
      <c r="E348" s="1">
        <v>1</v>
      </c>
      <c r="F348" s="1">
        <f t="shared" si="19"/>
        <v>1</v>
      </c>
    </row>
    <row r="349" spans="1:6" x14ac:dyDescent="0.2">
      <c r="A349" s="15">
        <v>7</v>
      </c>
      <c r="B349" s="16" t="s">
        <v>150</v>
      </c>
      <c r="C349" s="16" t="s">
        <v>272</v>
      </c>
      <c r="D349" s="17">
        <v>2</v>
      </c>
      <c r="E349" s="1">
        <v>1</v>
      </c>
      <c r="F349" s="1">
        <f t="shared" si="19"/>
        <v>1</v>
      </c>
    </row>
    <row r="350" spans="1:6" x14ac:dyDescent="0.2">
      <c r="A350" s="15">
        <v>5</v>
      </c>
      <c r="B350" s="16" t="s">
        <v>198</v>
      </c>
      <c r="C350" s="16" t="s">
        <v>199</v>
      </c>
      <c r="D350" s="17">
        <v>2</v>
      </c>
      <c r="E350" s="1">
        <v>1</v>
      </c>
      <c r="F350" s="1">
        <f t="shared" si="19"/>
        <v>1</v>
      </c>
    </row>
    <row r="351" spans="1:6" x14ac:dyDescent="0.2">
      <c r="A351" s="15">
        <v>4</v>
      </c>
      <c r="B351" s="16" t="s">
        <v>150</v>
      </c>
      <c r="C351" s="16" t="s">
        <v>156</v>
      </c>
      <c r="D351" s="17">
        <v>4</v>
      </c>
      <c r="E351" s="1">
        <v>3</v>
      </c>
      <c r="F351" s="1">
        <f t="shared" si="19"/>
        <v>1</v>
      </c>
    </row>
    <row r="352" spans="1:6" x14ac:dyDescent="0.2">
      <c r="A352" s="15">
        <v>8</v>
      </c>
      <c r="B352" s="16" t="s">
        <v>150</v>
      </c>
      <c r="C352" s="16" t="s">
        <v>290</v>
      </c>
      <c r="D352" s="17">
        <v>4</v>
      </c>
      <c r="E352" s="1">
        <v>3</v>
      </c>
      <c r="F352" s="1">
        <f t="shared" si="19"/>
        <v>1</v>
      </c>
    </row>
    <row r="353" spans="1:12" x14ac:dyDescent="0.2">
      <c r="A353" s="15">
        <v>7</v>
      </c>
      <c r="B353" s="16" t="s">
        <v>150</v>
      </c>
      <c r="C353" s="16" t="s">
        <v>273</v>
      </c>
      <c r="D353" s="17">
        <v>4</v>
      </c>
      <c r="E353" s="1">
        <v>3</v>
      </c>
      <c r="F353" s="1">
        <f t="shared" si="19"/>
        <v>1</v>
      </c>
    </row>
    <row r="354" spans="1:12" x14ac:dyDescent="0.2">
      <c r="A354" s="15">
        <v>4</v>
      </c>
      <c r="B354" s="16" t="s">
        <v>150</v>
      </c>
      <c r="C354" s="16" t="s">
        <v>164</v>
      </c>
      <c r="D354" s="17">
        <v>7</v>
      </c>
      <c r="E354" s="1">
        <v>6</v>
      </c>
      <c r="F354" s="1">
        <f t="shared" si="19"/>
        <v>1</v>
      </c>
    </row>
    <row r="355" spans="1:12" x14ac:dyDescent="0.2">
      <c r="A355" s="15">
        <v>8</v>
      </c>
      <c r="B355" s="16" t="s">
        <v>150</v>
      </c>
      <c r="C355" s="16" t="s">
        <v>332</v>
      </c>
      <c r="D355" s="17">
        <v>7</v>
      </c>
      <c r="E355" s="1">
        <v>6</v>
      </c>
      <c r="F355" s="1">
        <f t="shared" si="19"/>
        <v>1</v>
      </c>
    </row>
    <row r="356" spans="1:12" x14ac:dyDescent="0.2">
      <c r="A356" s="15">
        <v>4</v>
      </c>
      <c r="B356" s="16" t="s">
        <v>150</v>
      </c>
      <c r="C356" s="16" t="s">
        <v>151</v>
      </c>
      <c r="D356" s="17">
        <v>3</v>
      </c>
      <c r="E356" s="1">
        <v>2</v>
      </c>
      <c r="F356" s="1">
        <f t="shared" si="19"/>
        <v>1</v>
      </c>
    </row>
    <row r="357" spans="1:12" x14ac:dyDescent="0.2">
      <c r="A357" s="15">
        <v>8</v>
      </c>
      <c r="B357" s="16" t="s">
        <v>322</v>
      </c>
      <c r="C357" s="16" t="s">
        <v>327</v>
      </c>
      <c r="D357" s="17">
        <v>16</v>
      </c>
      <c r="E357" s="1">
        <v>14</v>
      </c>
      <c r="F357" s="1">
        <f t="shared" si="19"/>
        <v>2</v>
      </c>
    </row>
    <row r="358" spans="1:12" x14ac:dyDescent="0.2">
      <c r="A358" s="15">
        <v>7</v>
      </c>
      <c r="B358" s="16" t="s">
        <v>169</v>
      </c>
      <c r="C358" s="16" t="s">
        <v>267</v>
      </c>
      <c r="D358" s="17">
        <v>13</v>
      </c>
      <c r="E358" s="1">
        <v>5</v>
      </c>
      <c r="F358" s="1">
        <f t="shared" si="19"/>
        <v>8</v>
      </c>
    </row>
    <row r="359" spans="1:12" x14ac:dyDescent="0.2">
      <c r="A359" s="15">
        <v>9</v>
      </c>
      <c r="B359" s="16" t="s">
        <v>399</v>
      </c>
      <c r="C359" s="16" t="s">
        <v>400</v>
      </c>
      <c r="D359" s="17">
        <v>13</v>
      </c>
      <c r="E359" s="1">
        <v>5</v>
      </c>
      <c r="F359" s="1">
        <f t="shared" si="19"/>
        <v>8</v>
      </c>
    </row>
    <row r="360" spans="1:12" ht="16" x14ac:dyDescent="0.2">
      <c r="A360" s="15">
        <v>7</v>
      </c>
      <c r="B360" s="16" t="s">
        <v>269</v>
      </c>
      <c r="C360" s="16" t="s">
        <v>267</v>
      </c>
      <c r="D360" s="17">
        <v>16</v>
      </c>
      <c r="E360" s="1">
        <v>5</v>
      </c>
      <c r="F360" s="1">
        <f t="shared" si="19"/>
        <v>11</v>
      </c>
      <c r="G360" s="1"/>
      <c r="H360" s="18"/>
      <c r="I360" s="18"/>
      <c r="J360" s="23"/>
      <c r="K360" s="23"/>
      <c r="L360" s="23"/>
    </row>
    <row r="361" spans="1:12" x14ac:dyDescent="0.2">
      <c r="A361" s="15">
        <v>1</v>
      </c>
      <c r="B361" s="16" t="s">
        <v>13</v>
      </c>
      <c r="C361" s="16" t="s">
        <v>14</v>
      </c>
      <c r="D361" s="17">
        <v>26</v>
      </c>
      <c r="E361" s="1">
        <v>5</v>
      </c>
      <c r="F361" s="1">
        <f t="shared" si="19"/>
        <v>21</v>
      </c>
    </row>
    <row r="362" spans="1:12" ht="16" x14ac:dyDescent="0.2">
      <c r="A362" s="18" t="s">
        <v>468</v>
      </c>
      <c r="B362" s="18"/>
      <c r="C362" s="18"/>
      <c r="D362" s="18">
        <f>SUBTOTAL(109,D335:D361)</f>
        <v>245</v>
      </c>
      <c r="E362" s="18">
        <f>SUBTOTAL(109,E335:E361)</f>
        <v>203</v>
      </c>
      <c r="F362" s="18">
        <f>SUBTOTAL(109,F335:F361)</f>
        <v>42</v>
      </c>
    </row>
    <row r="363" spans="1:12" x14ac:dyDescent="0.2">
      <c r="A363" s="15"/>
      <c r="B363" s="16"/>
      <c r="C363" s="16"/>
      <c r="D363" s="16"/>
      <c r="E363" s="17"/>
      <c r="F363" s="1"/>
    </row>
    <row r="366" spans="1:12" ht="24" x14ac:dyDescent="0.3">
      <c r="A366" s="53" t="s">
        <v>476</v>
      </c>
      <c r="B366" s="53"/>
      <c r="C366" s="53"/>
      <c r="D366" s="53"/>
      <c r="E366" s="53"/>
      <c r="F366" s="53"/>
    </row>
    <row r="367" spans="1:12" ht="17" x14ac:dyDescent="0.2">
      <c r="A367" s="48" t="s">
        <v>0</v>
      </c>
      <c r="B367" s="48" t="s">
        <v>1</v>
      </c>
      <c r="C367" s="48" t="s">
        <v>2</v>
      </c>
      <c r="D367" s="48" t="s">
        <v>3</v>
      </c>
      <c r="E367" s="48" t="s">
        <v>471</v>
      </c>
      <c r="F367" s="48" t="s">
        <v>470</v>
      </c>
    </row>
    <row r="368" spans="1:12" x14ac:dyDescent="0.2">
      <c r="A368" s="34">
        <v>3</v>
      </c>
      <c r="B368" s="34" t="s">
        <v>120</v>
      </c>
      <c r="C368" s="34" t="s">
        <v>115</v>
      </c>
      <c r="D368" s="34">
        <v>55</v>
      </c>
      <c r="E368" s="34">
        <v>108</v>
      </c>
      <c r="F368" s="34">
        <f t="shared" ref="F368:F400" si="20">D368-E368</f>
        <v>-53</v>
      </c>
    </row>
    <row r="369" spans="1:6" x14ac:dyDescent="0.2">
      <c r="A369" s="34">
        <v>3</v>
      </c>
      <c r="B369" s="34" t="s">
        <v>109</v>
      </c>
      <c r="C369" s="34" t="s">
        <v>107</v>
      </c>
      <c r="D369" s="34">
        <v>41</v>
      </c>
      <c r="E369" s="34">
        <v>60</v>
      </c>
      <c r="F369" s="34">
        <f t="shared" si="20"/>
        <v>-19</v>
      </c>
    </row>
    <row r="370" spans="1:6" x14ac:dyDescent="0.2">
      <c r="A370" s="34">
        <v>3</v>
      </c>
      <c r="B370" s="34" t="s">
        <v>122</v>
      </c>
      <c r="C370" s="34" t="s">
        <v>123</v>
      </c>
      <c r="D370" s="34">
        <v>33</v>
      </c>
      <c r="E370" s="34">
        <v>49</v>
      </c>
      <c r="F370" s="34">
        <f t="shared" si="20"/>
        <v>-16</v>
      </c>
    </row>
    <row r="371" spans="1:6" x14ac:dyDescent="0.2">
      <c r="A371" s="34">
        <v>9</v>
      </c>
      <c r="B371" s="34" t="s">
        <v>375</v>
      </c>
      <c r="C371" s="34" t="s">
        <v>376</v>
      </c>
      <c r="D371" s="34">
        <v>30</v>
      </c>
      <c r="E371" s="34">
        <v>46</v>
      </c>
      <c r="F371" s="34">
        <f t="shared" si="20"/>
        <v>-16</v>
      </c>
    </row>
    <row r="372" spans="1:6" x14ac:dyDescent="0.2">
      <c r="A372" s="34">
        <v>3</v>
      </c>
      <c r="B372" s="34" t="s">
        <v>8</v>
      </c>
      <c r="C372" s="34" t="s">
        <v>104</v>
      </c>
      <c r="D372" s="34">
        <v>25</v>
      </c>
      <c r="E372" s="34">
        <v>38</v>
      </c>
      <c r="F372" s="34">
        <f>D372-E372</f>
        <v>-13</v>
      </c>
    </row>
    <row r="373" spans="1:6" x14ac:dyDescent="0.2">
      <c r="A373" s="34">
        <v>4</v>
      </c>
      <c r="B373" s="34" t="s">
        <v>109</v>
      </c>
      <c r="C373" s="34" t="s">
        <v>160</v>
      </c>
      <c r="D373" s="34">
        <v>6</v>
      </c>
      <c r="E373" s="34">
        <v>18</v>
      </c>
      <c r="F373" s="34">
        <f t="shared" si="20"/>
        <v>-12</v>
      </c>
    </row>
    <row r="374" spans="1:6" x14ac:dyDescent="0.2">
      <c r="A374" s="34">
        <v>5</v>
      </c>
      <c r="B374" s="34" t="s">
        <v>171</v>
      </c>
      <c r="C374" s="34" t="s">
        <v>172</v>
      </c>
      <c r="D374" s="34">
        <v>1.5</v>
      </c>
      <c r="E374" s="34">
        <v>12</v>
      </c>
      <c r="F374" s="34">
        <f t="shared" si="20"/>
        <v>-10.5</v>
      </c>
    </row>
    <row r="375" spans="1:6" x14ac:dyDescent="0.2">
      <c r="A375" s="34">
        <v>5</v>
      </c>
      <c r="B375" s="34" t="s">
        <v>165</v>
      </c>
      <c r="C375" s="34" t="s">
        <v>168</v>
      </c>
      <c r="D375" s="34">
        <v>13</v>
      </c>
      <c r="E375" s="34">
        <v>23</v>
      </c>
      <c r="F375" s="34">
        <f t="shared" si="20"/>
        <v>-10</v>
      </c>
    </row>
    <row r="376" spans="1:6" x14ac:dyDescent="0.2">
      <c r="A376" s="34">
        <v>1</v>
      </c>
      <c r="B376" s="34" t="s">
        <v>31</v>
      </c>
      <c r="C376" s="34" t="s">
        <v>29</v>
      </c>
      <c r="D376" s="34">
        <v>4</v>
      </c>
      <c r="E376" s="34">
        <v>13</v>
      </c>
      <c r="F376" s="34">
        <f t="shared" si="20"/>
        <v>-9</v>
      </c>
    </row>
    <row r="377" spans="1:6" x14ac:dyDescent="0.2">
      <c r="A377" s="34">
        <v>3</v>
      </c>
      <c r="B377" s="34" t="s">
        <v>102</v>
      </c>
      <c r="C377" s="34" t="s">
        <v>98</v>
      </c>
      <c r="D377" s="34">
        <v>14</v>
      </c>
      <c r="E377" s="34">
        <v>23</v>
      </c>
      <c r="F377" s="34">
        <f t="shared" si="20"/>
        <v>-9</v>
      </c>
    </row>
    <row r="378" spans="1:6" x14ac:dyDescent="0.2">
      <c r="A378" s="34">
        <v>3</v>
      </c>
      <c r="B378" s="34" t="s">
        <v>109</v>
      </c>
      <c r="C378" s="34" t="s">
        <v>115</v>
      </c>
      <c r="D378" s="34">
        <v>20</v>
      </c>
      <c r="E378" s="34">
        <v>29</v>
      </c>
      <c r="F378" s="34">
        <f t="shared" si="20"/>
        <v>-9</v>
      </c>
    </row>
    <row r="379" spans="1:6" x14ac:dyDescent="0.2">
      <c r="A379" s="34">
        <v>4</v>
      </c>
      <c r="B379" s="34" t="s">
        <v>133</v>
      </c>
      <c r="C379" s="34" t="s">
        <v>134</v>
      </c>
      <c r="D379" s="34">
        <v>6</v>
      </c>
      <c r="E379" s="34">
        <v>15</v>
      </c>
      <c r="F379" s="34">
        <f t="shared" si="20"/>
        <v>-9</v>
      </c>
    </row>
    <row r="380" spans="1:6" x14ac:dyDescent="0.2">
      <c r="A380" s="34">
        <v>1</v>
      </c>
      <c r="B380" s="34" t="s">
        <v>16</v>
      </c>
      <c r="C380" s="34" t="s">
        <v>29</v>
      </c>
      <c r="D380" s="34">
        <v>11</v>
      </c>
      <c r="E380" s="34">
        <v>19</v>
      </c>
      <c r="F380" s="34">
        <f t="shared" si="20"/>
        <v>-8</v>
      </c>
    </row>
    <row r="381" spans="1:6" x14ac:dyDescent="0.2">
      <c r="A381" s="34">
        <v>1</v>
      </c>
      <c r="B381" s="34" t="s">
        <v>19</v>
      </c>
      <c r="C381" s="34" t="s">
        <v>20</v>
      </c>
      <c r="D381" s="34">
        <v>17</v>
      </c>
      <c r="E381" s="34">
        <v>25</v>
      </c>
      <c r="F381" s="34">
        <f t="shared" si="20"/>
        <v>-8</v>
      </c>
    </row>
    <row r="382" spans="1:6" x14ac:dyDescent="0.2">
      <c r="A382" s="34">
        <v>9</v>
      </c>
      <c r="B382" s="34" t="s">
        <v>360</v>
      </c>
      <c r="C382" s="34" t="s">
        <v>361</v>
      </c>
      <c r="D382" s="34">
        <v>7</v>
      </c>
      <c r="E382" s="34">
        <v>15</v>
      </c>
      <c r="F382" s="34">
        <f t="shared" si="20"/>
        <v>-8</v>
      </c>
    </row>
    <row r="383" spans="1:6" x14ac:dyDescent="0.2">
      <c r="A383" s="34">
        <v>3</v>
      </c>
      <c r="B383" s="34" t="s">
        <v>13</v>
      </c>
      <c r="C383" s="34" t="s">
        <v>104</v>
      </c>
      <c r="D383" s="34">
        <v>19</v>
      </c>
      <c r="E383" s="34">
        <v>26</v>
      </c>
      <c r="F383" s="34">
        <f t="shared" si="20"/>
        <v>-7</v>
      </c>
    </row>
    <row r="384" spans="1:6" x14ac:dyDescent="0.2">
      <c r="A384" s="34">
        <v>4</v>
      </c>
      <c r="B384" s="34" t="s">
        <v>153</v>
      </c>
      <c r="C384" s="34" t="s">
        <v>154</v>
      </c>
      <c r="D384" s="34">
        <v>4</v>
      </c>
      <c r="E384" s="34">
        <v>11</v>
      </c>
      <c r="F384" s="34">
        <f t="shared" si="20"/>
        <v>-7</v>
      </c>
    </row>
    <row r="385" spans="1:6" x14ac:dyDescent="0.2">
      <c r="A385" s="34">
        <v>5</v>
      </c>
      <c r="B385" s="34" t="s">
        <v>192</v>
      </c>
      <c r="C385" s="34" t="s">
        <v>193</v>
      </c>
      <c r="D385" s="34">
        <v>5</v>
      </c>
      <c r="E385" s="34">
        <v>12</v>
      </c>
      <c r="F385" s="34">
        <f t="shared" si="20"/>
        <v>-7</v>
      </c>
    </row>
    <row r="386" spans="1:6" x14ac:dyDescent="0.2">
      <c r="A386" s="34">
        <v>8</v>
      </c>
      <c r="B386" s="34" t="s">
        <v>310</v>
      </c>
      <c r="C386" s="34" t="s">
        <v>311</v>
      </c>
      <c r="D386" s="34">
        <v>7</v>
      </c>
      <c r="E386" s="34">
        <v>14</v>
      </c>
      <c r="F386" s="34">
        <f t="shared" si="20"/>
        <v>-7</v>
      </c>
    </row>
    <row r="387" spans="1:6" x14ac:dyDescent="0.2">
      <c r="A387" s="34">
        <v>1</v>
      </c>
      <c r="B387" s="34" t="s">
        <v>25</v>
      </c>
      <c r="C387" s="34" t="s">
        <v>51</v>
      </c>
      <c r="D387" s="34">
        <v>4</v>
      </c>
      <c r="E387" s="34">
        <v>10</v>
      </c>
      <c r="F387" s="34">
        <f t="shared" si="20"/>
        <v>-6</v>
      </c>
    </row>
    <row r="388" spans="1:6" x14ac:dyDescent="0.2">
      <c r="A388" s="34">
        <v>2</v>
      </c>
      <c r="B388" s="34" t="s">
        <v>73</v>
      </c>
      <c r="C388" s="34" t="s">
        <v>74</v>
      </c>
      <c r="D388" s="34">
        <v>16</v>
      </c>
      <c r="E388" s="34">
        <v>22</v>
      </c>
      <c r="F388" s="34">
        <f t="shared" si="20"/>
        <v>-6</v>
      </c>
    </row>
    <row r="389" spans="1:6" x14ac:dyDescent="0.2">
      <c r="A389" s="34">
        <v>4</v>
      </c>
      <c r="B389" s="34" t="s">
        <v>157</v>
      </c>
      <c r="C389" s="34" t="s">
        <v>158</v>
      </c>
      <c r="D389" s="34">
        <v>6</v>
      </c>
      <c r="E389" s="34">
        <v>12</v>
      </c>
      <c r="F389" s="34">
        <f t="shared" si="20"/>
        <v>-6</v>
      </c>
    </row>
    <row r="390" spans="1:6" x14ac:dyDescent="0.2">
      <c r="A390" s="34">
        <v>4</v>
      </c>
      <c r="B390" s="34" t="s">
        <v>147</v>
      </c>
      <c r="C390" s="34" t="s">
        <v>148</v>
      </c>
      <c r="D390" s="34">
        <v>14</v>
      </c>
      <c r="E390" s="34">
        <v>20</v>
      </c>
      <c r="F390" s="34">
        <f t="shared" si="20"/>
        <v>-6</v>
      </c>
    </row>
    <row r="391" spans="1:6" x14ac:dyDescent="0.2">
      <c r="A391" s="34">
        <v>5</v>
      </c>
      <c r="B391" s="34" t="s">
        <v>181</v>
      </c>
      <c r="C391" s="34" t="s">
        <v>182</v>
      </c>
      <c r="D391" s="34">
        <v>10</v>
      </c>
      <c r="E391" s="34">
        <v>16</v>
      </c>
      <c r="F391" s="34">
        <f t="shared" si="20"/>
        <v>-6</v>
      </c>
    </row>
    <row r="392" spans="1:6" x14ac:dyDescent="0.2">
      <c r="A392" s="34">
        <v>9</v>
      </c>
      <c r="B392" s="34" t="s">
        <v>382</v>
      </c>
      <c r="C392" s="34" t="s">
        <v>383</v>
      </c>
      <c r="D392" s="34">
        <v>5</v>
      </c>
      <c r="E392" s="34">
        <v>11</v>
      </c>
      <c r="F392" s="34">
        <f t="shared" si="20"/>
        <v>-6</v>
      </c>
    </row>
    <row r="393" spans="1:6" x14ac:dyDescent="0.2">
      <c r="A393" s="34">
        <v>9</v>
      </c>
      <c r="B393" s="34" t="s">
        <v>410</v>
      </c>
      <c r="C393" s="34" t="s">
        <v>411</v>
      </c>
      <c r="D393" s="34">
        <v>3</v>
      </c>
      <c r="E393" s="34">
        <v>9</v>
      </c>
      <c r="F393" s="34">
        <f t="shared" si="20"/>
        <v>-6</v>
      </c>
    </row>
    <row r="394" spans="1:6" x14ac:dyDescent="0.2">
      <c r="A394" s="34">
        <v>2</v>
      </c>
      <c r="B394" s="34" t="s">
        <v>82</v>
      </c>
      <c r="C394" s="34" t="s">
        <v>83</v>
      </c>
      <c r="D394" s="34">
        <v>3</v>
      </c>
      <c r="E394" s="34">
        <v>8</v>
      </c>
      <c r="F394" s="34">
        <f t="shared" si="20"/>
        <v>-5</v>
      </c>
    </row>
    <row r="395" spans="1:6" x14ac:dyDescent="0.2">
      <c r="A395" s="34">
        <v>3</v>
      </c>
      <c r="B395" s="34" t="s">
        <v>111</v>
      </c>
      <c r="C395" s="34" t="s">
        <v>112</v>
      </c>
      <c r="D395" s="34">
        <v>7</v>
      </c>
      <c r="E395" s="34">
        <v>12</v>
      </c>
      <c r="F395" s="34">
        <f t="shared" si="20"/>
        <v>-5</v>
      </c>
    </row>
    <row r="396" spans="1:6" x14ac:dyDescent="0.2">
      <c r="A396" s="34">
        <v>3</v>
      </c>
      <c r="B396" s="34" t="s">
        <v>114</v>
      </c>
      <c r="C396" s="34" t="s">
        <v>115</v>
      </c>
      <c r="D396" s="34">
        <v>5</v>
      </c>
      <c r="E396" s="34">
        <v>10</v>
      </c>
      <c r="F396" s="34">
        <f t="shared" si="20"/>
        <v>-5</v>
      </c>
    </row>
    <row r="397" spans="1:6" x14ac:dyDescent="0.2">
      <c r="A397" s="34">
        <v>4</v>
      </c>
      <c r="B397" s="34" t="s">
        <v>136</v>
      </c>
      <c r="C397" s="34" t="s">
        <v>137</v>
      </c>
      <c r="D397" s="34">
        <v>9</v>
      </c>
      <c r="E397" s="34">
        <v>14</v>
      </c>
      <c r="F397" s="34">
        <f t="shared" si="20"/>
        <v>-5</v>
      </c>
    </row>
    <row r="398" spans="1:6" x14ac:dyDescent="0.2">
      <c r="A398" s="34">
        <v>5</v>
      </c>
      <c r="B398" s="34" t="s">
        <v>169</v>
      </c>
      <c r="C398" s="34" t="s">
        <v>168</v>
      </c>
      <c r="D398" s="34">
        <v>9</v>
      </c>
      <c r="E398" s="34">
        <v>14</v>
      </c>
      <c r="F398" s="34">
        <f t="shared" si="20"/>
        <v>-5</v>
      </c>
    </row>
    <row r="399" spans="1:6" x14ac:dyDescent="0.2">
      <c r="A399" s="34">
        <v>10</v>
      </c>
      <c r="B399" s="34" t="s">
        <v>430</v>
      </c>
      <c r="C399" s="34" t="s">
        <v>431</v>
      </c>
      <c r="D399" s="34">
        <v>8</v>
      </c>
      <c r="E399" s="34">
        <v>13</v>
      </c>
      <c r="F399" s="34">
        <f t="shared" si="20"/>
        <v>-5</v>
      </c>
    </row>
    <row r="400" spans="1:6" x14ac:dyDescent="0.2">
      <c r="A400" s="34">
        <v>1</v>
      </c>
      <c r="B400" s="34" t="s">
        <v>36</v>
      </c>
      <c r="C400" s="34" t="s">
        <v>37</v>
      </c>
      <c r="D400" s="34">
        <v>5</v>
      </c>
      <c r="E400" s="34">
        <v>9</v>
      </c>
      <c r="F400" s="34">
        <f t="shared" si="20"/>
        <v>-4</v>
      </c>
    </row>
    <row r="401" spans="1:6" x14ac:dyDescent="0.2">
      <c r="A401" s="34">
        <v>1</v>
      </c>
      <c r="B401" s="34" t="s">
        <v>46</v>
      </c>
      <c r="C401" s="34" t="s">
        <v>47</v>
      </c>
      <c r="D401" s="34">
        <v>4</v>
      </c>
      <c r="E401" s="34">
        <v>8</v>
      </c>
      <c r="F401" s="34">
        <f t="shared" ref="F401:F432" si="21">D401-E401</f>
        <v>-4</v>
      </c>
    </row>
    <row r="402" spans="1:6" x14ac:dyDescent="0.2">
      <c r="A402" s="34">
        <v>2</v>
      </c>
      <c r="B402" s="34" t="s">
        <v>70</v>
      </c>
      <c r="C402" s="34" t="s">
        <v>71</v>
      </c>
      <c r="D402" s="34">
        <v>6</v>
      </c>
      <c r="E402" s="34">
        <v>10</v>
      </c>
      <c r="F402" s="34">
        <f t="shared" si="21"/>
        <v>-4</v>
      </c>
    </row>
    <row r="403" spans="1:6" x14ac:dyDescent="0.2">
      <c r="A403" s="34">
        <v>6</v>
      </c>
      <c r="B403" s="34" t="s">
        <v>225</v>
      </c>
      <c r="C403" s="34" t="s">
        <v>226</v>
      </c>
      <c r="D403" s="34">
        <v>7</v>
      </c>
      <c r="E403" s="34">
        <v>11</v>
      </c>
      <c r="F403" s="34">
        <f t="shared" si="21"/>
        <v>-4</v>
      </c>
    </row>
    <row r="404" spans="1:6" x14ac:dyDescent="0.2">
      <c r="A404" s="34">
        <v>7</v>
      </c>
      <c r="B404" s="34" t="s">
        <v>257</v>
      </c>
      <c r="C404" s="34" t="s">
        <v>258</v>
      </c>
      <c r="D404" s="34">
        <v>4</v>
      </c>
      <c r="E404" s="34">
        <v>8</v>
      </c>
      <c r="F404" s="34">
        <f t="shared" si="21"/>
        <v>-4</v>
      </c>
    </row>
    <row r="405" spans="1:6" x14ac:dyDescent="0.2">
      <c r="A405" s="34">
        <v>8</v>
      </c>
      <c r="B405" s="34" t="s">
        <v>322</v>
      </c>
      <c r="C405" s="34" t="s">
        <v>327</v>
      </c>
      <c r="D405" s="34">
        <v>10</v>
      </c>
      <c r="E405" s="34">
        <v>14</v>
      </c>
      <c r="F405" s="34">
        <f t="shared" si="21"/>
        <v>-4</v>
      </c>
    </row>
    <row r="406" spans="1:6" x14ac:dyDescent="0.2">
      <c r="A406" s="34">
        <v>8</v>
      </c>
      <c r="B406" s="34" t="s">
        <v>298</v>
      </c>
      <c r="C406" s="34" t="s">
        <v>299</v>
      </c>
      <c r="D406" s="34">
        <v>3</v>
      </c>
      <c r="E406" s="34">
        <v>7</v>
      </c>
      <c r="F406" s="34">
        <f t="shared" si="21"/>
        <v>-4</v>
      </c>
    </row>
    <row r="407" spans="1:6" x14ac:dyDescent="0.2">
      <c r="A407" s="34">
        <v>8</v>
      </c>
      <c r="B407" s="34" t="s">
        <v>304</v>
      </c>
      <c r="C407" s="34" t="s">
        <v>305</v>
      </c>
      <c r="D407" s="34">
        <v>3</v>
      </c>
      <c r="E407" s="34">
        <v>7</v>
      </c>
      <c r="F407" s="34">
        <f t="shared" si="21"/>
        <v>-4</v>
      </c>
    </row>
    <row r="408" spans="1:6" x14ac:dyDescent="0.2">
      <c r="A408" s="34">
        <v>8</v>
      </c>
      <c r="B408" s="34" t="s">
        <v>340</v>
      </c>
      <c r="C408" s="34" t="s">
        <v>341</v>
      </c>
      <c r="D408" s="34">
        <v>4</v>
      </c>
      <c r="E408" s="34">
        <v>8</v>
      </c>
      <c r="F408" s="34">
        <f t="shared" si="21"/>
        <v>-4</v>
      </c>
    </row>
    <row r="409" spans="1:6" x14ac:dyDescent="0.2">
      <c r="A409" s="34">
        <v>8</v>
      </c>
      <c r="B409" s="34" t="s">
        <v>337</v>
      </c>
      <c r="C409" s="34" t="s">
        <v>338</v>
      </c>
      <c r="D409" s="34">
        <v>7</v>
      </c>
      <c r="E409" s="34">
        <v>11</v>
      </c>
      <c r="F409" s="34">
        <f t="shared" si="21"/>
        <v>-4</v>
      </c>
    </row>
    <row r="410" spans="1:6" x14ac:dyDescent="0.2">
      <c r="A410" s="34">
        <v>9</v>
      </c>
      <c r="B410" s="34" t="s">
        <v>396</v>
      </c>
      <c r="C410" s="34" t="s">
        <v>397</v>
      </c>
      <c r="D410" s="34">
        <v>5</v>
      </c>
      <c r="E410" s="34">
        <v>9</v>
      </c>
      <c r="F410" s="34">
        <f t="shared" si="21"/>
        <v>-4</v>
      </c>
    </row>
    <row r="411" spans="1:6" x14ac:dyDescent="0.2">
      <c r="A411" s="34">
        <v>9</v>
      </c>
      <c r="B411" s="34" t="s">
        <v>388</v>
      </c>
      <c r="C411" s="34" t="s">
        <v>389</v>
      </c>
      <c r="D411" s="34">
        <v>7</v>
      </c>
      <c r="E411" s="34">
        <v>11</v>
      </c>
      <c r="F411" s="34">
        <f t="shared" si="21"/>
        <v>-4</v>
      </c>
    </row>
    <row r="412" spans="1:6" x14ac:dyDescent="0.2">
      <c r="A412" s="34">
        <v>9</v>
      </c>
      <c r="B412" s="34" t="s">
        <v>379</v>
      </c>
      <c r="C412" s="34" t="s">
        <v>380</v>
      </c>
      <c r="D412" s="34">
        <v>4</v>
      </c>
      <c r="E412" s="34">
        <v>8</v>
      </c>
      <c r="F412" s="34">
        <f t="shared" si="21"/>
        <v>-4</v>
      </c>
    </row>
    <row r="413" spans="1:6" x14ac:dyDescent="0.2">
      <c r="A413" s="34">
        <v>10</v>
      </c>
      <c r="B413" s="34" t="s">
        <v>427</v>
      </c>
      <c r="C413" s="34" t="s">
        <v>428</v>
      </c>
      <c r="D413" s="34">
        <v>4</v>
      </c>
      <c r="E413" s="34">
        <v>8</v>
      </c>
      <c r="F413" s="34">
        <f t="shared" si="21"/>
        <v>-4</v>
      </c>
    </row>
    <row r="414" spans="1:6" x14ac:dyDescent="0.2">
      <c r="A414" s="34">
        <v>1</v>
      </c>
      <c r="B414" s="34" t="s">
        <v>22</v>
      </c>
      <c r="C414" s="34" t="s">
        <v>23</v>
      </c>
      <c r="D414" s="34">
        <v>2</v>
      </c>
      <c r="E414" s="34">
        <v>5</v>
      </c>
      <c r="F414" s="34">
        <f t="shared" si="21"/>
        <v>-3</v>
      </c>
    </row>
    <row r="415" spans="1:6" x14ac:dyDescent="0.2">
      <c r="A415" s="34">
        <v>1</v>
      </c>
      <c r="B415" s="34" t="s">
        <v>42</v>
      </c>
      <c r="C415" s="34" t="s">
        <v>43</v>
      </c>
      <c r="D415" s="34">
        <v>4</v>
      </c>
      <c r="E415" s="34">
        <v>7</v>
      </c>
      <c r="F415" s="34">
        <f t="shared" si="21"/>
        <v>-3</v>
      </c>
    </row>
    <row r="416" spans="1:6" x14ac:dyDescent="0.2">
      <c r="A416" s="34">
        <v>1</v>
      </c>
      <c r="B416" s="34" t="s">
        <v>39</v>
      </c>
      <c r="C416" s="34" t="s">
        <v>40</v>
      </c>
      <c r="D416" s="34">
        <v>4</v>
      </c>
      <c r="E416" s="34">
        <v>7</v>
      </c>
      <c r="F416" s="34">
        <f t="shared" si="21"/>
        <v>-3</v>
      </c>
    </row>
    <row r="417" spans="1:6" x14ac:dyDescent="0.2">
      <c r="A417" s="34">
        <v>1</v>
      </c>
      <c r="B417" s="34" t="s">
        <v>53</v>
      </c>
      <c r="C417" s="34" t="s">
        <v>54</v>
      </c>
      <c r="D417" s="34">
        <v>10</v>
      </c>
      <c r="E417" s="34">
        <v>13</v>
      </c>
      <c r="F417" s="34">
        <f t="shared" si="21"/>
        <v>-3</v>
      </c>
    </row>
    <row r="418" spans="1:6" x14ac:dyDescent="0.2">
      <c r="A418" s="34">
        <v>2</v>
      </c>
      <c r="B418" s="34" t="s">
        <v>85</v>
      </c>
      <c r="C418" s="34" t="s">
        <v>86</v>
      </c>
      <c r="D418" s="34">
        <v>3</v>
      </c>
      <c r="E418" s="34">
        <v>6</v>
      </c>
      <c r="F418" s="34">
        <f t="shared" si="21"/>
        <v>-3</v>
      </c>
    </row>
    <row r="419" spans="1:6" x14ac:dyDescent="0.2">
      <c r="A419" s="34">
        <v>2</v>
      </c>
      <c r="B419" s="34" t="s">
        <v>67</v>
      </c>
      <c r="C419" s="34" t="s">
        <v>68</v>
      </c>
      <c r="D419" s="34">
        <v>4</v>
      </c>
      <c r="E419" s="34">
        <v>7</v>
      </c>
      <c r="F419" s="34">
        <f t="shared" si="21"/>
        <v>-3</v>
      </c>
    </row>
    <row r="420" spans="1:6" x14ac:dyDescent="0.2">
      <c r="A420" s="34">
        <v>2</v>
      </c>
      <c r="B420" s="34" t="s">
        <v>59</v>
      </c>
      <c r="C420" s="34" t="s">
        <v>60</v>
      </c>
      <c r="D420" s="34">
        <v>4</v>
      </c>
      <c r="E420" s="34">
        <v>7</v>
      </c>
      <c r="F420" s="34">
        <f t="shared" si="21"/>
        <v>-3</v>
      </c>
    </row>
    <row r="421" spans="1:6" x14ac:dyDescent="0.2">
      <c r="A421" s="34">
        <v>2</v>
      </c>
      <c r="B421" s="34" t="s">
        <v>79</v>
      </c>
      <c r="C421" s="34" t="s">
        <v>80</v>
      </c>
      <c r="D421" s="34">
        <v>4</v>
      </c>
      <c r="E421" s="34">
        <v>7</v>
      </c>
      <c r="F421" s="34">
        <f t="shared" si="21"/>
        <v>-3</v>
      </c>
    </row>
    <row r="422" spans="1:6" x14ac:dyDescent="0.2">
      <c r="A422" s="34">
        <v>2</v>
      </c>
      <c r="B422" s="34" t="s">
        <v>91</v>
      </c>
      <c r="C422" s="34" t="s">
        <v>92</v>
      </c>
      <c r="D422" s="34">
        <v>4</v>
      </c>
      <c r="E422" s="34">
        <v>7</v>
      </c>
      <c r="F422" s="34">
        <f t="shared" si="21"/>
        <v>-3</v>
      </c>
    </row>
    <row r="423" spans="1:6" x14ac:dyDescent="0.2">
      <c r="A423" s="34">
        <v>3</v>
      </c>
      <c r="B423" s="34" t="s">
        <v>125</v>
      </c>
      <c r="C423" s="34" t="s">
        <v>128</v>
      </c>
      <c r="D423" s="34">
        <v>8</v>
      </c>
      <c r="E423" s="34">
        <v>11</v>
      </c>
      <c r="F423" s="34">
        <f t="shared" si="21"/>
        <v>-3</v>
      </c>
    </row>
    <row r="424" spans="1:6" x14ac:dyDescent="0.2">
      <c r="A424" s="34">
        <v>4</v>
      </c>
      <c r="B424" s="34" t="s">
        <v>144</v>
      </c>
      <c r="C424" s="34" t="s">
        <v>145</v>
      </c>
      <c r="D424" s="34">
        <v>3</v>
      </c>
      <c r="E424" s="34">
        <v>6</v>
      </c>
      <c r="F424" s="34">
        <f t="shared" si="21"/>
        <v>-3</v>
      </c>
    </row>
    <row r="425" spans="1:6" x14ac:dyDescent="0.2">
      <c r="A425" s="34">
        <v>4</v>
      </c>
      <c r="B425" s="34" t="s">
        <v>130</v>
      </c>
      <c r="C425" s="34" t="s">
        <v>131</v>
      </c>
      <c r="D425" s="34">
        <v>4</v>
      </c>
      <c r="E425" s="34">
        <v>7</v>
      </c>
      <c r="F425" s="34">
        <f t="shared" si="21"/>
        <v>-3</v>
      </c>
    </row>
    <row r="426" spans="1:6" x14ac:dyDescent="0.2">
      <c r="A426" s="34">
        <v>5</v>
      </c>
      <c r="B426" s="34" t="s">
        <v>165</v>
      </c>
      <c r="C426" s="34" t="s">
        <v>166</v>
      </c>
      <c r="D426" s="34">
        <v>4</v>
      </c>
      <c r="E426" s="34">
        <v>7</v>
      </c>
      <c r="F426" s="34">
        <f t="shared" si="21"/>
        <v>-3</v>
      </c>
    </row>
    <row r="427" spans="1:6" x14ac:dyDescent="0.2">
      <c r="A427" s="34">
        <v>6</v>
      </c>
      <c r="B427" s="34" t="s">
        <v>250</v>
      </c>
      <c r="C427" s="34" t="s">
        <v>251</v>
      </c>
      <c r="D427" s="34">
        <v>2</v>
      </c>
      <c r="E427" s="34">
        <v>5</v>
      </c>
      <c r="F427" s="34">
        <f t="shared" si="21"/>
        <v>-3</v>
      </c>
    </row>
    <row r="428" spans="1:6" x14ac:dyDescent="0.2">
      <c r="A428" s="34">
        <v>8</v>
      </c>
      <c r="B428" s="34" t="s">
        <v>301</v>
      </c>
      <c r="C428" s="34" t="s">
        <v>302</v>
      </c>
      <c r="D428" s="34">
        <v>3</v>
      </c>
      <c r="E428" s="34">
        <v>6</v>
      </c>
      <c r="F428" s="34">
        <f t="shared" si="21"/>
        <v>-3</v>
      </c>
    </row>
    <row r="429" spans="1:6" x14ac:dyDescent="0.2">
      <c r="A429" s="34">
        <v>8</v>
      </c>
      <c r="B429" s="34" t="s">
        <v>329</v>
      </c>
      <c r="C429" s="34" t="s">
        <v>330</v>
      </c>
      <c r="D429" s="34">
        <v>2</v>
      </c>
      <c r="E429" s="34">
        <v>5</v>
      </c>
      <c r="F429" s="34">
        <f t="shared" si="21"/>
        <v>-3</v>
      </c>
    </row>
    <row r="430" spans="1:6" x14ac:dyDescent="0.2">
      <c r="A430" s="34">
        <v>8</v>
      </c>
      <c r="B430" s="34" t="s">
        <v>325</v>
      </c>
      <c r="C430" s="34" t="s">
        <v>326</v>
      </c>
      <c r="D430" s="34">
        <v>5</v>
      </c>
      <c r="E430" s="34">
        <v>8</v>
      </c>
      <c r="F430" s="34">
        <f t="shared" si="21"/>
        <v>-3</v>
      </c>
    </row>
    <row r="431" spans="1:6" x14ac:dyDescent="0.2">
      <c r="A431" s="34">
        <v>9</v>
      </c>
      <c r="B431" s="34" t="s">
        <v>357</v>
      </c>
      <c r="C431" s="34" t="s">
        <v>358</v>
      </c>
      <c r="D431" s="34">
        <v>3</v>
      </c>
      <c r="E431" s="34">
        <v>6</v>
      </c>
      <c r="F431" s="34">
        <f t="shared" si="21"/>
        <v>-3</v>
      </c>
    </row>
    <row r="432" spans="1:6" x14ac:dyDescent="0.2">
      <c r="A432" s="34">
        <v>9</v>
      </c>
      <c r="B432" s="34" t="s">
        <v>407</v>
      </c>
      <c r="C432" s="34" t="s">
        <v>408</v>
      </c>
      <c r="D432" s="34">
        <v>3</v>
      </c>
      <c r="E432" s="34">
        <v>6</v>
      </c>
      <c r="F432" s="34">
        <f t="shared" si="21"/>
        <v>-3</v>
      </c>
    </row>
    <row r="433" spans="1:6" x14ac:dyDescent="0.2">
      <c r="A433" s="34">
        <v>9</v>
      </c>
      <c r="B433" s="34" t="s">
        <v>366</v>
      </c>
      <c r="C433" s="34" t="s">
        <v>367</v>
      </c>
      <c r="D433" s="34">
        <v>6</v>
      </c>
      <c r="E433" s="34">
        <v>9</v>
      </c>
      <c r="F433" s="34">
        <f t="shared" ref="F433:F464" si="22">D433-E433</f>
        <v>-3</v>
      </c>
    </row>
    <row r="434" spans="1:6" x14ac:dyDescent="0.2">
      <c r="A434" s="34">
        <v>9</v>
      </c>
      <c r="B434" s="34" t="s">
        <v>363</v>
      </c>
      <c r="C434" s="34" t="s">
        <v>364</v>
      </c>
      <c r="D434" s="34">
        <v>6</v>
      </c>
      <c r="E434" s="34">
        <v>9</v>
      </c>
      <c r="F434" s="34">
        <f t="shared" si="22"/>
        <v>-3</v>
      </c>
    </row>
    <row r="435" spans="1:6" x14ac:dyDescent="0.2">
      <c r="A435" s="34">
        <v>9</v>
      </c>
      <c r="B435" s="34" t="s">
        <v>385</v>
      </c>
      <c r="C435" s="34" t="s">
        <v>386</v>
      </c>
      <c r="D435" s="34">
        <v>2</v>
      </c>
      <c r="E435" s="34">
        <v>5</v>
      </c>
      <c r="F435" s="34">
        <f t="shared" si="22"/>
        <v>-3</v>
      </c>
    </row>
    <row r="436" spans="1:6" x14ac:dyDescent="0.2">
      <c r="A436" s="34">
        <v>9</v>
      </c>
      <c r="B436" s="34" t="s">
        <v>369</v>
      </c>
      <c r="C436" s="34" t="s">
        <v>370</v>
      </c>
      <c r="D436" s="34">
        <v>2</v>
      </c>
      <c r="E436" s="34">
        <v>5</v>
      </c>
      <c r="F436" s="34">
        <f t="shared" si="22"/>
        <v>-3</v>
      </c>
    </row>
    <row r="437" spans="1:6" x14ac:dyDescent="0.2">
      <c r="A437" s="34">
        <v>9</v>
      </c>
      <c r="B437" s="34" t="s">
        <v>372</v>
      </c>
      <c r="C437" s="34" t="s">
        <v>373</v>
      </c>
      <c r="D437" s="34">
        <v>3</v>
      </c>
      <c r="E437" s="34">
        <v>6</v>
      </c>
      <c r="F437" s="34">
        <f t="shared" si="22"/>
        <v>-3</v>
      </c>
    </row>
    <row r="438" spans="1:6" x14ac:dyDescent="0.2">
      <c r="A438" s="34">
        <v>10</v>
      </c>
      <c r="B438" s="34" t="s">
        <v>424</v>
      </c>
      <c r="C438" s="34" t="s">
        <v>425</v>
      </c>
      <c r="D438" s="34">
        <v>4</v>
      </c>
      <c r="E438" s="34">
        <v>7</v>
      </c>
      <c r="F438" s="34">
        <f t="shared" si="22"/>
        <v>-3</v>
      </c>
    </row>
    <row r="439" spans="1:6" x14ac:dyDescent="0.2">
      <c r="A439" s="34">
        <v>10</v>
      </c>
      <c r="B439" s="34" t="s">
        <v>419</v>
      </c>
      <c r="C439" s="34" t="s">
        <v>420</v>
      </c>
      <c r="D439" s="34">
        <v>6</v>
      </c>
      <c r="E439" s="34">
        <v>9</v>
      </c>
      <c r="F439" s="34">
        <f t="shared" si="22"/>
        <v>-3</v>
      </c>
    </row>
    <row r="440" spans="1:6" x14ac:dyDescent="0.2">
      <c r="A440" s="34">
        <v>10</v>
      </c>
      <c r="B440" s="34" t="s">
        <v>433</v>
      </c>
      <c r="C440" s="34" t="s">
        <v>434</v>
      </c>
      <c r="D440" s="34">
        <v>5</v>
      </c>
      <c r="E440" s="34">
        <v>8</v>
      </c>
      <c r="F440" s="34">
        <f t="shared" si="22"/>
        <v>-3</v>
      </c>
    </row>
    <row r="441" spans="1:6" x14ac:dyDescent="0.2">
      <c r="A441" s="34">
        <v>1</v>
      </c>
      <c r="B441" s="34" t="s">
        <v>33</v>
      </c>
      <c r="C441" s="34" t="s">
        <v>34</v>
      </c>
      <c r="D441" s="34">
        <v>4</v>
      </c>
      <c r="E441" s="34">
        <v>6</v>
      </c>
      <c r="F441" s="34">
        <f t="shared" si="22"/>
        <v>-2</v>
      </c>
    </row>
    <row r="442" spans="1:6" x14ac:dyDescent="0.2">
      <c r="A442" s="34">
        <v>1</v>
      </c>
      <c r="B442" s="34" t="s">
        <v>26</v>
      </c>
      <c r="C442" s="34" t="s">
        <v>27</v>
      </c>
      <c r="D442" s="34">
        <v>5</v>
      </c>
      <c r="E442" s="34">
        <v>7</v>
      </c>
      <c r="F442" s="34">
        <f t="shared" si="22"/>
        <v>-2</v>
      </c>
    </row>
    <row r="443" spans="1:6" x14ac:dyDescent="0.2">
      <c r="A443" s="34">
        <v>2</v>
      </c>
      <c r="B443" s="34" t="s">
        <v>88</v>
      </c>
      <c r="C443" s="34" t="s">
        <v>89</v>
      </c>
      <c r="D443" s="34">
        <v>3</v>
      </c>
      <c r="E443" s="34">
        <v>5</v>
      </c>
      <c r="F443" s="34">
        <f t="shared" si="22"/>
        <v>-2</v>
      </c>
    </row>
    <row r="444" spans="1:6" x14ac:dyDescent="0.2">
      <c r="A444" s="34">
        <v>2</v>
      </c>
      <c r="B444" s="34" t="s">
        <v>94</v>
      </c>
      <c r="C444" s="34" t="s">
        <v>95</v>
      </c>
      <c r="D444" s="34">
        <v>4</v>
      </c>
      <c r="E444" s="34">
        <v>6</v>
      </c>
      <c r="F444" s="34">
        <f t="shared" si="22"/>
        <v>-2</v>
      </c>
    </row>
    <row r="445" spans="1:6" x14ac:dyDescent="0.2">
      <c r="A445" s="34">
        <v>3</v>
      </c>
      <c r="B445" s="34" t="s">
        <v>106</v>
      </c>
      <c r="C445" s="34" t="s">
        <v>107</v>
      </c>
      <c r="D445" s="34">
        <v>5</v>
      </c>
      <c r="E445" s="34">
        <v>7</v>
      </c>
      <c r="F445" s="34">
        <f t="shared" si="22"/>
        <v>-2</v>
      </c>
    </row>
    <row r="446" spans="1:6" x14ac:dyDescent="0.2">
      <c r="A446" s="34">
        <v>3</v>
      </c>
      <c r="B446" s="34" t="s">
        <v>125</v>
      </c>
      <c r="C446" s="34" t="s">
        <v>126</v>
      </c>
      <c r="D446" s="34">
        <v>5</v>
      </c>
      <c r="E446" s="34">
        <v>7</v>
      </c>
      <c r="F446" s="34">
        <f t="shared" si="22"/>
        <v>-2</v>
      </c>
    </row>
    <row r="447" spans="1:6" x14ac:dyDescent="0.2">
      <c r="A447" s="34">
        <v>3</v>
      </c>
      <c r="B447" s="34" t="s">
        <v>97</v>
      </c>
      <c r="C447" s="34" t="s">
        <v>98</v>
      </c>
      <c r="D447" s="34">
        <v>3</v>
      </c>
      <c r="E447" s="34">
        <v>5</v>
      </c>
      <c r="F447" s="34">
        <f t="shared" si="22"/>
        <v>-2</v>
      </c>
    </row>
    <row r="448" spans="1:6" x14ac:dyDescent="0.2">
      <c r="A448" s="34">
        <v>4</v>
      </c>
      <c r="B448" s="34" t="s">
        <v>139</v>
      </c>
      <c r="C448" s="34" t="s">
        <v>140</v>
      </c>
      <c r="D448" s="34">
        <v>6</v>
      </c>
      <c r="E448" s="34">
        <v>8</v>
      </c>
      <c r="F448" s="34">
        <f t="shared" si="22"/>
        <v>-2</v>
      </c>
    </row>
    <row r="449" spans="1:6" x14ac:dyDescent="0.2">
      <c r="A449" s="34">
        <v>5</v>
      </c>
      <c r="B449" s="34" t="s">
        <v>184</v>
      </c>
      <c r="C449" s="34" t="s">
        <v>185</v>
      </c>
      <c r="D449" s="34">
        <v>2</v>
      </c>
      <c r="E449" s="34">
        <v>4</v>
      </c>
      <c r="F449" s="34">
        <f t="shared" si="22"/>
        <v>-2</v>
      </c>
    </row>
    <row r="450" spans="1:6" x14ac:dyDescent="0.2">
      <c r="A450" s="34">
        <v>5</v>
      </c>
      <c r="B450" s="34" t="s">
        <v>187</v>
      </c>
      <c r="C450" s="34" t="s">
        <v>188</v>
      </c>
      <c r="D450" s="34">
        <v>2</v>
      </c>
      <c r="E450" s="34">
        <v>4</v>
      </c>
      <c r="F450" s="34">
        <f t="shared" si="22"/>
        <v>-2</v>
      </c>
    </row>
    <row r="451" spans="1:6" x14ac:dyDescent="0.2">
      <c r="A451" s="34">
        <v>5</v>
      </c>
      <c r="B451" s="34" t="s">
        <v>219</v>
      </c>
      <c r="C451" s="34" t="s">
        <v>220</v>
      </c>
      <c r="D451" s="34">
        <v>2</v>
      </c>
      <c r="E451" s="34">
        <v>4</v>
      </c>
      <c r="F451" s="34">
        <f t="shared" si="22"/>
        <v>-2</v>
      </c>
    </row>
    <row r="452" spans="1:6" x14ac:dyDescent="0.2">
      <c r="A452" s="34">
        <v>5</v>
      </c>
      <c r="B452" s="34" t="s">
        <v>216</v>
      </c>
      <c r="C452" s="34" t="s">
        <v>217</v>
      </c>
      <c r="D452" s="34">
        <v>1</v>
      </c>
      <c r="E452" s="34">
        <v>3</v>
      </c>
      <c r="F452" s="34">
        <f t="shared" si="22"/>
        <v>-2</v>
      </c>
    </row>
    <row r="453" spans="1:6" x14ac:dyDescent="0.2">
      <c r="A453" s="34">
        <v>5</v>
      </c>
      <c r="B453" s="34" t="s">
        <v>176</v>
      </c>
      <c r="C453" s="34" t="s">
        <v>177</v>
      </c>
      <c r="D453" s="34">
        <v>4</v>
      </c>
      <c r="E453" s="34">
        <v>6</v>
      </c>
      <c r="F453" s="34">
        <f t="shared" si="22"/>
        <v>-2</v>
      </c>
    </row>
    <row r="454" spans="1:6" x14ac:dyDescent="0.2">
      <c r="A454" s="34">
        <v>5</v>
      </c>
      <c r="B454" s="34" t="s">
        <v>195</v>
      </c>
      <c r="C454" s="34" t="s">
        <v>196</v>
      </c>
      <c r="D454" s="34">
        <v>4</v>
      </c>
      <c r="E454" s="34">
        <v>6</v>
      </c>
      <c r="F454" s="34">
        <f t="shared" si="22"/>
        <v>-2</v>
      </c>
    </row>
    <row r="455" spans="1:6" x14ac:dyDescent="0.2">
      <c r="A455" s="34">
        <v>5</v>
      </c>
      <c r="B455" s="34" t="s">
        <v>206</v>
      </c>
      <c r="C455" s="34" t="s">
        <v>207</v>
      </c>
      <c r="D455" s="34">
        <v>3</v>
      </c>
      <c r="E455" s="34">
        <v>5</v>
      </c>
      <c r="F455" s="34">
        <f t="shared" si="22"/>
        <v>-2</v>
      </c>
    </row>
    <row r="456" spans="1:6" x14ac:dyDescent="0.2">
      <c r="A456" s="34">
        <v>5</v>
      </c>
      <c r="B456" s="34" t="s">
        <v>213</v>
      </c>
      <c r="C456" s="34" t="s">
        <v>214</v>
      </c>
      <c r="D456" s="34">
        <v>3</v>
      </c>
      <c r="E456" s="34">
        <v>5</v>
      </c>
      <c r="F456" s="34">
        <f t="shared" si="22"/>
        <v>-2</v>
      </c>
    </row>
    <row r="457" spans="1:6" x14ac:dyDescent="0.2">
      <c r="A457" s="34">
        <v>6</v>
      </c>
      <c r="B457" s="34" t="s">
        <v>225</v>
      </c>
      <c r="C457" s="34" t="s">
        <v>231</v>
      </c>
      <c r="D457" s="34">
        <v>2</v>
      </c>
      <c r="E457" s="34">
        <v>4</v>
      </c>
      <c r="F457" s="34">
        <f t="shared" si="22"/>
        <v>-2</v>
      </c>
    </row>
    <row r="458" spans="1:6" x14ac:dyDescent="0.2">
      <c r="A458" s="34">
        <v>6</v>
      </c>
      <c r="B458" s="34" t="s">
        <v>247</v>
      </c>
      <c r="C458" s="34" t="s">
        <v>248</v>
      </c>
      <c r="D458" s="34">
        <v>1</v>
      </c>
      <c r="E458" s="34">
        <v>3</v>
      </c>
      <c r="F458" s="34">
        <f t="shared" si="22"/>
        <v>-2</v>
      </c>
    </row>
    <row r="459" spans="1:6" x14ac:dyDescent="0.2">
      <c r="A459" s="34">
        <v>6</v>
      </c>
      <c r="B459" s="34" t="s">
        <v>228</v>
      </c>
      <c r="C459" s="34" t="s">
        <v>229</v>
      </c>
      <c r="D459" s="34">
        <v>3</v>
      </c>
      <c r="E459" s="34">
        <v>5</v>
      </c>
      <c r="F459" s="34">
        <f t="shared" si="22"/>
        <v>-2</v>
      </c>
    </row>
    <row r="460" spans="1:6" x14ac:dyDescent="0.2">
      <c r="A460" s="34">
        <v>6</v>
      </c>
      <c r="B460" s="34" t="s">
        <v>236</v>
      </c>
      <c r="C460" s="34" t="s">
        <v>237</v>
      </c>
      <c r="D460" s="34">
        <v>2</v>
      </c>
      <c r="E460" s="34">
        <v>4</v>
      </c>
      <c r="F460" s="34">
        <f t="shared" si="22"/>
        <v>-2</v>
      </c>
    </row>
    <row r="461" spans="1:6" x14ac:dyDescent="0.2">
      <c r="A461" s="34">
        <v>6</v>
      </c>
      <c r="B461" s="34" t="s">
        <v>239</v>
      </c>
      <c r="C461" s="34" t="s">
        <v>240</v>
      </c>
      <c r="D461" s="34">
        <v>4</v>
      </c>
      <c r="E461" s="34">
        <v>6</v>
      </c>
      <c r="F461" s="34">
        <f t="shared" si="22"/>
        <v>-2</v>
      </c>
    </row>
    <row r="462" spans="1:6" x14ac:dyDescent="0.2">
      <c r="A462" s="34">
        <v>7</v>
      </c>
      <c r="B462" s="34" t="s">
        <v>260</v>
      </c>
      <c r="C462" s="34" t="s">
        <v>261</v>
      </c>
      <c r="D462" s="34">
        <v>2</v>
      </c>
      <c r="E462" s="34">
        <v>4</v>
      </c>
      <c r="F462" s="34">
        <f t="shared" si="22"/>
        <v>-2</v>
      </c>
    </row>
    <row r="463" spans="1:6" x14ac:dyDescent="0.2">
      <c r="A463" s="34">
        <v>7</v>
      </c>
      <c r="B463" s="34" t="s">
        <v>274</v>
      </c>
      <c r="C463" s="34" t="s">
        <v>275</v>
      </c>
      <c r="D463" s="34">
        <v>1</v>
      </c>
      <c r="E463" s="34">
        <v>3</v>
      </c>
      <c r="F463" s="34">
        <f t="shared" si="22"/>
        <v>-2</v>
      </c>
    </row>
    <row r="464" spans="1:6" x14ac:dyDescent="0.2">
      <c r="A464" s="34">
        <v>8</v>
      </c>
      <c r="B464" s="34" t="s">
        <v>322</v>
      </c>
      <c r="C464" s="34" t="s">
        <v>323</v>
      </c>
      <c r="D464" s="34">
        <v>2</v>
      </c>
      <c r="E464" s="34">
        <v>4</v>
      </c>
      <c r="F464" s="34">
        <f t="shared" si="22"/>
        <v>-2</v>
      </c>
    </row>
    <row r="465" spans="1:6" x14ac:dyDescent="0.2">
      <c r="A465" s="34">
        <v>8</v>
      </c>
      <c r="B465" s="34" t="s">
        <v>307</v>
      </c>
      <c r="C465" s="34" t="s">
        <v>308</v>
      </c>
      <c r="D465" s="34">
        <v>2</v>
      </c>
      <c r="E465" s="34">
        <v>4</v>
      </c>
      <c r="F465" s="34">
        <f t="shared" ref="F465:F496" si="23">D465-E465</f>
        <v>-2</v>
      </c>
    </row>
    <row r="466" spans="1:6" x14ac:dyDescent="0.2">
      <c r="A466" s="34">
        <v>8</v>
      </c>
      <c r="B466" s="34" t="s">
        <v>319</v>
      </c>
      <c r="C466" s="34" t="s">
        <v>320</v>
      </c>
      <c r="D466" s="34">
        <v>2</v>
      </c>
      <c r="E466" s="34">
        <v>4</v>
      </c>
      <c r="F466" s="34">
        <f t="shared" si="23"/>
        <v>-2</v>
      </c>
    </row>
    <row r="467" spans="1:6" x14ac:dyDescent="0.2">
      <c r="A467" s="34">
        <v>8</v>
      </c>
      <c r="B467" s="34" t="s">
        <v>291</v>
      </c>
      <c r="C467" s="34" t="s">
        <v>292</v>
      </c>
      <c r="D467" s="34">
        <v>2</v>
      </c>
      <c r="E467" s="34">
        <v>4</v>
      </c>
      <c r="F467" s="34">
        <f t="shared" si="23"/>
        <v>-2</v>
      </c>
    </row>
    <row r="468" spans="1:6" x14ac:dyDescent="0.2">
      <c r="A468" s="34">
        <v>8</v>
      </c>
      <c r="B468" s="34" t="s">
        <v>316</v>
      </c>
      <c r="C468" s="34" t="s">
        <v>317</v>
      </c>
      <c r="D468" s="34">
        <v>3</v>
      </c>
      <c r="E468" s="34">
        <v>5</v>
      </c>
      <c r="F468" s="34">
        <f t="shared" si="23"/>
        <v>-2</v>
      </c>
    </row>
    <row r="469" spans="1:6" x14ac:dyDescent="0.2">
      <c r="A469" s="34">
        <v>9</v>
      </c>
      <c r="B469" s="34" t="s">
        <v>413</v>
      </c>
      <c r="C469" s="34" t="s">
        <v>414</v>
      </c>
      <c r="D469" s="34">
        <v>4</v>
      </c>
      <c r="E469" s="34">
        <v>6</v>
      </c>
      <c r="F469" s="34">
        <f t="shared" si="23"/>
        <v>-2</v>
      </c>
    </row>
    <row r="470" spans="1:6" x14ac:dyDescent="0.2">
      <c r="A470" s="34">
        <v>9</v>
      </c>
      <c r="B470" s="34" t="s">
        <v>301</v>
      </c>
      <c r="C470" s="34" t="s">
        <v>378</v>
      </c>
      <c r="D470" s="34">
        <v>2</v>
      </c>
      <c r="E470" s="34">
        <v>4</v>
      </c>
      <c r="F470" s="34">
        <f t="shared" si="23"/>
        <v>-2</v>
      </c>
    </row>
    <row r="471" spans="1:6" x14ac:dyDescent="0.2">
      <c r="A471" s="34">
        <v>9</v>
      </c>
      <c r="B471" s="34" t="s">
        <v>401</v>
      </c>
      <c r="C471" s="34" t="s">
        <v>402</v>
      </c>
      <c r="D471" s="34">
        <v>2</v>
      </c>
      <c r="E471" s="34">
        <v>4</v>
      </c>
      <c r="F471" s="34">
        <f t="shared" si="23"/>
        <v>-2</v>
      </c>
    </row>
    <row r="472" spans="1:6" x14ac:dyDescent="0.2">
      <c r="A472" s="34">
        <v>9</v>
      </c>
      <c r="B472" s="34" t="s">
        <v>416</v>
      </c>
      <c r="C472" s="34" t="s">
        <v>417</v>
      </c>
      <c r="D472" s="34">
        <v>3</v>
      </c>
      <c r="E472" s="34">
        <v>5</v>
      </c>
      <c r="F472" s="34">
        <f t="shared" si="23"/>
        <v>-2</v>
      </c>
    </row>
    <row r="473" spans="1:6" x14ac:dyDescent="0.2">
      <c r="A473" s="34">
        <v>9</v>
      </c>
      <c r="B473" s="34" t="s">
        <v>354</v>
      </c>
      <c r="C473" s="34" t="s">
        <v>355</v>
      </c>
      <c r="D473" s="34">
        <v>3</v>
      </c>
      <c r="E473" s="34">
        <v>5</v>
      </c>
      <c r="F473" s="34">
        <f t="shared" si="23"/>
        <v>-2</v>
      </c>
    </row>
    <row r="474" spans="1:6" x14ac:dyDescent="0.2">
      <c r="A474" s="34">
        <v>9</v>
      </c>
      <c r="B474" s="34" t="s">
        <v>391</v>
      </c>
      <c r="C474" s="34" t="s">
        <v>389</v>
      </c>
      <c r="D474" s="34">
        <v>1</v>
      </c>
      <c r="E474" s="34">
        <v>3</v>
      </c>
      <c r="F474" s="34">
        <f t="shared" si="23"/>
        <v>-2</v>
      </c>
    </row>
    <row r="475" spans="1:6" x14ac:dyDescent="0.2">
      <c r="A475" s="34">
        <v>10</v>
      </c>
      <c r="B475" s="34" t="s">
        <v>125</v>
      </c>
      <c r="C475" s="34" t="s">
        <v>422</v>
      </c>
      <c r="D475" s="34">
        <v>14</v>
      </c>
      <c r="E475" s="34">
        <v>16</v>
      </c>
      <c r="F475" s="34">
        <f t="shared" si="23"/>
        <v>-2</v>
      </c>
    </row>
    <row r="476" spans="1:6" x14ac:dyDescent="0.2">
      <c r="A476" s="34">
        <v>10</v>
      </c>
      <c r="B476" s="34" t="s">
        <v>443</v>
      </c>
      <c r="C476" s="34" t="s">
        <v>444</v>
      </c>
      <c r="D476" s="34">
        <v>7</v>
      </c>
      <c r="E476" s="34">
        <v>9</v>
      </c>
      <c r="F476" s="34">
        <f t="shared" si="23"/>
        <v>-2</v>
      </c>
    </row>
    <row r="477" spans="1:6" x14ac:dyDescent="0.2">
      <c r="A477" s="34">
        <v>10</v>
      </c>
      <c r="B477" s="34" t="s">
        <v>125</v>
      </c>
      <c r="C477" s="34" t="s">
        <v>438</v>
      </c>
      <c r="D477" s="34">
        <v>2</v>
      </c>
      <c r="E477" s="34">
        <v>4</v>
      </c>
      <c r="F477" s="34">
        <f t="shared" si="23"/>
        <v>-2</v>
      </c>
    </row>
    <row r="478" spans="1:6" x14ac:dyDescent="0.2">
      <c r="A478" s="34">
        <v>10</v>
      </c>
      <c r="B478" s="34" t="s">
        <v>125</v>
      </c>
      <c r="C478" s="34" t="s">
        <v>436</v>
      </c>
      <c r="D478" s="34">
        <v>2</v>
      </c>
      <c r="E478" s="34">
        <v>4</v>
      </c>
      <c r="F478" s="34">
        <f t="shared" si="23"/>
        <v>-2</v>
      </c>
    </row>
    <row r="479" spans="1:6" x14ac:dyDescent="0.2">
      <c r="A479" s="34">
        <v>5</v>
      </c>
      <c r="B479" s="34" t="s">
        <v>171</v>
      </c>
      <c r="C479" s="34" t="s">
        <v>204</v>
      </c>
      <c r="D479" s="34">
        <v>1.5</v>
      </c>
      <c r="E479" s="34">
        <v>3</v>
      </c>
      <c r="F479" s="34">
        <f t="shared" si="23"/>
        <v>-1.5</v>
      </c>
    </row>
    <row r="480" spans="1:6" x14ac:dyDescent="0.2">
      <c r="A480" s="34">
        <v>5</v>
      </c>
      <c r="B480" s="34" t="s">
        <v>171</v>
      </c>
      <c r="C480" s="34" t="s">
        <v>222</v>
      </c>
      <c r="D480" s="34">
        <v>1.5</v>
      </c>
      <c r="E480" s="34">
        <v>3</v>
      </c>
      <c r="F480" s="34">
        <f t="shared" si="23"/>
        <v>-1.5</v>
      </c>
    </row>
    <row r="481" spans="1:6" x14ac:dyDescent="0.2">
      <c r="A481" s="34">
        <v>3</v>
      </c>
      <c r="B481" s="34" t="s">
        <v>118</v>
      </c>
      <c r="C481" s="34" t="s">
        <v>115</v>
      </c>
      <c r="D481" s="34">
        <v>2</v>
      </c>
      <c r="E481" s="34">
        <v>3</v>
      </c>
      <c r="F481" s="34">
        <f t="shared" si="23"/>
        <v>-1</v>
      </c>
    </row>
    <row r="482" spans="1:6" x14ac:dyDescent="0.2">
      <c r="A482" s="34">
        <v>3</v>
      </c>
      <c r="B482" s="34" t="s">
        <v>100</v>
      </c>
      <c r="C482" s="34" t="s">
        <v>98</v>
      </c>
      <c r="D482" s="34">
        <v>2</v>
      </c>
      <c r="E482" s="34">
        <v>3</v>
      </c>
      <c r="F482" s="34">
        <f t="shared" si="23"/>
        <v>-1</v>
      </c>
    </row>
    <row r="483" spans="1:6" x14ac:dyDescent="0.2">
      <c r="A483" s="34">
        <v>4</v>
      </c>
      <c r="B483" s="34" t="s">
        <v>162</v>
      </c>
      <c r="C483" s="34" t="s">
        <v>160</v>
      </c>
      <c r="D483" s="34">
        <v>1</v>
      </c>
      <c r="E483" s="34">
        <v>2</v>
      </c>
      <c r="F483" s="34">
        <f t="shared" si="23"/>
        <v>-1</v>
      </c>
    </row>
    <row r="484" spans="1:6" x14ac:dyDescent="0.2">
      <c r="A484" s="34">
        <v>5</v>
      </c>
      <c r="B484" s="34" t="s">
        <v>201</v>
      </c>
      <c r="C484" s="34" t="s">
        <v>202</v>
      </c>
      <c r="D484" s="34">
        <v>3</v>
      </c>
      <c r="E484" s="34">
        <v>4</v>
      </c>
      <c r="F484" s="34">
        <f t="shared" si="23"/>
        <v>-1</v>
      </c>
    </row>
    <row r="485" spans="1:6" x14ac:dyDescent="0.2">
      <c r="A485" s="34">
        <v>5</v>
      </c>
      <c r="B485" s="34" t="s">
        <v>165</v>
      </c>
      <c r="C485" s="34" t="s">
        <v>211</v>
      </c>
      <c r="D485" s="34">
        <v>1</v>
      </c>
      <c r="E485" s="34">
        <v>2</v>
      </c>
      <c r="F485" s="34">
        <f t="shared" si="23"/>
        <v>-1</v>
      </c>
    </row>
    <row r="486" spans="1:6" x14ac:dyDescent="0.2">
      <c r="A486" s="34">
        <v>5</v>
      </c>
      <c r="B486" s="34" t="s">
        <v>169</v>
      </c>
      <c r="C486" s="34" t="s">
        <v>174</v>
      </c>
      <c r="D486" s="34">
        <v>1</v>
      </c>
      <c r="E486" s="34">
        <v>2</v>
      </c>
      <c r="F486" s="34">
        <f t="shared" si="23"/>
        <v>-1</v>
      </c>
    </row>
    <row r="487" spans="1:6" x14ac:dyDescent="0.2">
      <c r="A487" s="34">
        <v>6</v>
      </c>
      <c r="B487" s="34" t="s">
        <v>223</v>
      </c>
      <c r="C487" s="34" t="s">
        <v>224</v>
      </c>
      <c r="D487" s="34">
        <v>12</v>
      </c>
      <c r="E487" s="34">
        <v>13</v>
      </c>
      <c r="F487" s="34">
        <f t="shared" si="23"/>
        <v>-1</v>
      </c>
    </row>
    <row r="488" spans="1:6" x14ac:dyDescent="0.2">
      <c r="A488" s="34">
        <v>6</v>
      </c>
      <c r="B488" s="34" t="s">
        <v>233</v>
      </c>
      <c r="C488" s="34" t="s">
        <v>234</v>
      </c>
      <c r="D488" s="34">
        <v>2</v>
      </c>
      <c r="E488" s="34">
        <v>3</v>
      </c>
      <c r="F488" s="34">
        <f t="shared" si="23"/>
        <v>-1</v>
      </c>
    </row>
    <row r="489" spans="1:6" x14ac:dyDescent="0.2">
      <c r="A489" s="34">
        <v>7</v>
      </c>
      <c r="B489" s="34" t="s">
        <v>263</v>
      </c>
      <c r="C489" s="34" t="s">
        <v>264</v>
      </c>
      <c r="D489" s="34">
        <v>2</v>
      </c>
      <c r="E489" s="34">
        <v>3</v>
      </c>
      <c r="F489" s="34">
        <f t="shared" si="23"/>
        <v>-1</v>
      </c>
    </row>
    <row r="490" spans="1:6" x14ac:dyDescent="0.2">
      <c r="A490" s="34">
        <v>7</v>
      </c>
      <c r="B490" s="34" t="s">
        <v>277</v>
      </c>
      <c r="C490" s="34" t="s">
        <v>278</v>
      </c>
      <c r="D490" s="34">
        <v>2</v>
      </c>
      <c r="E490" s="34">
        <v>3</v>
      </c>
      <c r="F490" s="34">
        <f t="shared" si="23"/>
        <v>-1</v>
      </c>
    </row>
    <row r="491" spans="1:6" x14ac:dyDescent="0.2">
      <c r="A491" s="34">
        <v>7</v>
      </c>
      <c r="B491" s="34" t="s">
        <v>280</v>
      </c>
      <c r="C491" s="34" t="s">
        <v>281</v>
      </c>
      <c r="D491" s="34">
        <v>2</v>
      </c>
      <c r="E491" s="34">
        <v>3</v>
      </c>
      <c r="F491" s="34">
        <f t="shared" si="23"/>
        <v>-1</v>
      </c>
    </row>
    <row r="492" spans="1:6" x14ac:dyDescent="0.2">
      <c r="A492" s="34">
        <v>8</v>
      </c>
      <c r="B492" s="34" t="s">
        <v>295</v>
      </c>
      <c r="C492" s="34" t="s">
        <v>296</v>
      </c>
      <c r="D492" s="34">
        <v>1</v>
      </c>
      <c r="E492" s="34">
        <v>2</v>
      </c>
      <c r="F492" s="34">
        <f t="shared" si="23"/>
        <v>-1</v>
      </c>
    </row>
    <row r="493" spans="1:6" x14ac:dyDescent="0.2">
      <c r="A493" s="34">
        <v>8</v>
      </c>
      <c r="B493" s="34" t="s">
        <v>301</v>
      </c>
      <c r="C493" s="34" t="s">
        <v>334</v>
      </c>
      <c r="D493" s="34">
        <v>3</v>
      </c>
      <c r="E493" s="34">
        <v>4</v>
      </c>
      <c r="F493" s="34">
        <f t="shared" si="23"/>
        <v>-1</v>
      </c>
    </row>
    <row r="494" spans="1:6" x14ac:dyDescent="0.2">
      <c r="A494" s="34">
        <v>8</v>
      </c>
      <c r="B494" s="34" t="s">
        <v>313</v>
      </c>
      <c r="C494" s="34" t="s">
        <v>314</v>
      </c>
      <c r="D494" s="34">
        <v>2</v>
      </c>
      <c r="E494" s="34">
        <v>3</v>
      </c>
      <c r="F494" s="34">
        <f t="shared" si="23"/>
        <v>-1</v>
      </c>
    </row>
    <row r="495" spans="1:6" x14ac:dyDescent="0.2">
      <c r="A495" s="34">
        <v>8</v>
      </c>
      <c r="B495" s="34" t="s">
        <v>346</v>
      </c>
      <c r="C495" s="34" t="s">
        <v>347</v>
      </c>
      <c r="D495" s="34">
        <v>4</v>
      </c>
      <c r="E495" s="34">
        <v>5</v>
      </c>
      <c r="F495" s="34">
        <f t="shared" si="23"/>
        <v>-1</v>
      </c>
    </row>
    <row r="496" spans="1:6" x14ac:dyDescent="0.2">
      <c r="A496" s="34">
        <v>9</v>
      </c>
      <c r="B496" s="34" t="s">
        <v>349</v>
      </c>
      <c r="C496" s="34" t="s">
        <v>350</v>
      </c>
      <c r="D496" s="34">
        <v>4</v>
      </c>
      <c r="E496" s="34">
        <v>5</v>
      </c>
      <c r="F496" s="34">
        <f t="shared" si="23"/>
        <v>-1</v>
      </c>
    </row>
    <row r="497" spans="1:6" x14ac:dyDescent="0.2">
      <c r="A497" s="34">
        <v>9</v>
      </c>
      <c r="B497" s="34" t="s">
        <v>404</v>
      </c>
      <c r="C497" s="34" t="s">
        <v>405</v>
      </c>
      <c r="D497" s="34">
        <v>2</v>
      </c>
      <c r="E497" s="34">
        <v>3</v>
      </c>
      <c r="F497" s="34">
        <f t="shared" ref="F497:F502" si="24">D497-E497</f>
        <v>-1</v>
      </c>
    </row>
    <row r="498" spans="1:6" x14ac:dyDescent="0.2">
      <c r="A498" s="34">
        <v>10</v>
      </c>
      <c r="B498" s="34" t="s">
        <v>440</v>
      </c>
      <c r="C498" s="34" t="s">
        <v>441</v>
      </c>
      <c r="D498" s="34">
        <v>3</v>
      </c>
      <c r="E498" s="34">
        <v>4</v>
      </c>
      <c r="F498" s="34">
        <f t="shared" si="24"/>
        <v>-1</v>
      </c>
    </row>
    <row r="499" spans="1:6" x14ac:dyDescent="0.2">
      <c r="A499" s="34">
        <v>1</v>
      </c>
      <c r="B499" s="34" t="s">
        <v>8</v>
      </c>
      <c r="C499" s="34" t="s">
        <v>9</v>
      </c>
      <c r="D499" s="34">
        <v>10</v>
      </c>
      <c r="E499" s="34">
        <v>11</v>
      </c>
      <c r="F499" s="34">
        <f>D499-E499</f>
        <v>-1</v>
      </c>
    </row>
    <row r="500" spans="1:6" x14ac:dyDescent="0.2">
      <c r="A500" s="34">
        <v>1</v>
      </c>
      <c r="B500" s="34" t="s">
        <v>8</v>
      </c>
      <c r="C500" s="34" t="s">
        <v>45</v>
      </c>
      <c r="D500" s="34">
        <v>10</v>
      </c>
      <c r="E500" s="34">
        <v>11</v>
      </c>
      <c r="F500" s="34">
        <f>D500-E500</f>
        <v>-1</v>
      </c>
    </row>
    <row r="501" spans="1:6" x14ac:dyDescent="0.2">
      <c r="A501" s="34">
        <v>9</v>
      </c>
      <c r="B501" s="34" t="s">
        <v>399</v>
      </c>
      <c r="C501" s="34" t="s">
        <v>400</v>
      </c>
      <c r="D501" s="34">
        <v>7</v>
      </c>
      <c r="E501" s="34">
        <v>5</v>
      </c>
      <c r="F501" s="34">
        <f t="shared" si="24"/>
        <v>2</v>
      </c>
    </row>
    <row r="502" spans="1:6" ht="16" customHeight="1" x14ac:dyDescent="0.2">
      <c r="A502" s="34">
        <v>7</v>
      </c>
      <c r="B502" s="34" t="s">
        <v>266</v>
      </c>
      <c r="C502" s="34" t="s">
        <v>267</v>
      </c>
      <c r="D502" s="34">
        <v>13</v>
      </c>
      <c r="E502" s="34">
        <v>10</v>
      </c>
      <c r="F502" s="34">
        <f t="shared" si="24"/>
        <v>3</v>
      </c>
    </row>
    <row r="503" spans="1:6" s="19" customFormat="1" ht="16" x14ac:dyDescent="0.2">
      <c r="A503" s="38" t="s">
        <v>468</v>
      </c>
      <c r="B503" s="38"/>
      <c r="C503" s="38"/>
      <c r="D503" s="38">
        <f>SUM(D368:D502)</f>
        <v>814.5</v>
      </c>
      <c r="E503" s="38">
        <f>SUM(E368:E502)</f>
        <v>1355</v>
      </c>
      <c r="F503" s="38">
        <f>SUM(F368:F502)</f>
        <v>-540.5</v>
      </c>
    </row>
  </sheetData>
  <sortState xmlns:xlrd2="http://schemas.microsoft.com/office/spreadsheetml/2017/richdata2" ref="A2:N166">
    <sortCondition ref="A2:A166"/>
  </sortState>
  <mergeCells count="4">
    <mergeCell ref="A333:F333"/>
    <mergeCell ref="A366:F366"/>
    <mergeCell ref="A184:F184"/>
    <mergeCell ref="A171:L171"/>
  </mergeCells>
  <phoneticPr fontId="24" type="noConversion"/>
  <pageMargins left="0.7" right="0.7" top="0.75" bottom="0.75" header="0.3" footer="0.3"/>
  <tableParts count="5">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9B5A4-0C25-5B48-9A82-10F994471F4B}">
  <dimension ref="A1:I26"/>
  <sheetViews>
    <sheetView workbookViewId="0">
      <selection activeCell="E38" sqref="E38"/>
    </sheetView>
  </sheetViews>
  <sheetFormatPr baseColWidth="10" defaultRowHeight="15" x14ac:dyDescent="0.2"/>
  <cols>
    <col min="1" max="1" width="14" bestFit="1" customWidth="1"/>
    <col min="2" max="2" width="54" bestFit="1" customWidth="1"/>
    <col min="3" max="3" width="14.6640625" bestFit="1" customWidth="1"/>
    <col min="4" max="4" width="19.33203125" bestFit="1" customWidth="1"/>
    <col min="5" max="6" width="17.33203125" bestFit="1" customWidth="1"/>
    <col min="7" max="7" width="19.33203125" bestFit="1" customWidth="1"/>
    <col min="8" max="8" width="17.83203125" bestFit="1" customWidth="1"/>
    <col min="9" max="9" width="16.83203125" bestFit="1" customWidth="1"/>
  </cols>
  <sheetData>
    <row r="1" spans="1:9" ht="68" x14ac:dyDescent="0.2">
      <c r="A1" s="33" t="s">
        <v>0</v>
      </c>
      <c r="B1" s="33" t="s">
        <v>1</v>
      </c>
      <c r="C1" s="33" t="s">
        <v>2</v>
      </c>
      <c r="D1" s="33" t="s">
        <v>3</v>
      </c>
      <c r="E1" s="33" t="s">
        <v>473</v>
      </c>
      <c r="F1" s="33" t="s">
        <v>472</v>
      </c>
      <c r="G1" s="33" t="s">
        <v>471</v>
      </c>
      <c r="H1" s="33" t="s">
        <v>474</v>
      </c>
      <c r="I1" s="33" t="s">
        <v>470</v>
      </c>
    </row>
    <row r="2" spans="1:9" x14ac:dyDescent="0.2">
      <c r="A2" s="35">
        <v>1</v>
      </c>
      <c r="B2" s="35" t="s">
        <v>53</v>
      </c>
      <c r="C2" s="35" t="s">
        <v>54</v>
      </c>
      <c r="D2" s="35">
        <v>10</v>
      </c>
      <c r="E2" s="35">
        <v>10</v>
      </c>
      <c r="F2" s="35">
        <f t="shared" ref="F2:F15" si="0">D2-E2</f>
        <v>0</v>
      </c>
      <c r="G2" s="35">
        <v>13</v>
      </c>
      <c r="H2" s="35">
        <f t="shared" ref="H2:H15" si="1">E2-G2</f>
        <v>-3</v>
      </c>
      <c r="I2" s="35">
        <f>'AGENCY APPLICATION TRACKING'!$D11-'AGENCY APPLICATION TRACKING'!$G11</f>
        <v>-1</v>
      </c>
    </row>
    <row r="3" spans="1:9" x14ac:dyDescent="0.2">
      <c r="A3" s="35">
        <v>1</v>
      </c>
      <c r="B3" s="35" t="s">
        <v>31</v>
      </c>
      <c r="C3" s="35" t="s">
        <v>49</v>
      </c>
      <c r="D3" s="35">
        <v>6</v>
      </c>
      <c r="E3" s="35">
        <v>6</v>
      </c>
      <c r="F3" s="35">
        <f t="shared" si="0"/>
        <v>0</v>
      </c>
      <c r="G3" s="35">
        <v>6</v>
      </c>
      <c r="H3" s="35">
        <f t="shared" si="1"/>
        <v>0</v>
      </c>
      <c r="I3" s="35">
        <f>'AGENCY APPLICATION TRACKING'!$D16-'AGENCY APPLICATION TRACKING'!$G16</f>
        <v>-3</v>
      </c>
    </row>
    <row r="4" spans="1:9" x14ac:dyDescent="0.2">
      <c r="A4" s="35">
        <v>1</v>
      </c>
      <c r="B4" s="35" t="s">
        <v>16</v>
      </c>
      <c r="C4" s="35" t="s">
        <v>29</v>
      </c>
      <c r="D4" s="35">
        <v>11</v>
      </c>
      <c r="E4" s="35">
        <v>19</v>
      </c>
      <c r="F4" s="35">
        <f t="shared" si="0"/>
        <v>-8</v>
      </c>
      <c r="G4" s="35">
        <v>19</v>
      </c>
      <c r="H4" s="35">
        <f t="shared" si="1"/>
        <v>0</v>
      </c>
      <c r="I4" s="35">
        <f>'AGENCY APPLICATION TRACKING'!$D3-'AGENCY APPLICATION TRACKING'!$G3</f>
        <v>-3</v>
      </c>
    </row>
    <row r="5" spans="1:9" x14ac:dyDescent="0.2">
      <c r="A5" s="35">
        <v>2</v>
      </c>
      <c r="B5" s="35" t="s">
        <v>56</v>
      </c>
      <c r="C5" s="35" t="s">
        <v>57</v>
      </c>
      <c r="D5" s="35">
        <v>7</v>
      </c>
      <c r="E5" s="35">
        <v>7</v>
      </c>
      <c r="F5" s="35">
        <f t="shared" si="0"/>
        <v>0</v>
      </c>
      <c r="G5" s="35">
        <v>7</v>
      </c>
      <c r="H5" s="35">
        <f t="shared" si="1"/>
        <v>0</v>
      </c>
      <c r="I5" s="35">
        <f>'AGENCY APPLICATION TRACKING'!$D31-'AGENCY APPLICATION TRACKING'!$G31</f>
        <v>-3</v>
      </c>
    </row>
    <row r="6" spans="1:9" x14ac:dyDescent="0.2">
      <c r="A6" s="35">
        <v>2</v>
      </c>
      <c r="B6" s="35" t="s">
        <v>76</v>
      </c>
      <c r="C6" s="35" t="s">
        <v>77</v>
      </c>
      <c r="D6" s="35">
        <v>9</v>
      </c>
      <c r="E6" s="35">
        <v>9</v>
      </c>
      <c r="F6" s="35">
        <f t="shared" si="0"/>
        <v>0</v>
      </c>
      <c r="G6" s="35">
        <v>9</v>
      </c>
      <c r="H6" s="35">
        <f t="shared" si="1"/>
        <v>0</v>
      </c>
      <c r="I6" s="35">
        <f>'AGENCY APPLICATION TRACKING'!$D33-'AGENCY APPLICATION TRACKING'!$G33</f>
        <v>-3</v>
      </c>
    </row>
    <row r="7" spans="1:9" x14ac:dyDescent="0.2">
      <c r="A7" s="35">
        <v>3</v>
      </c>
      <c r="B7" s="35" t="s">
        <v>13</v>
      </c>
      <c r="C7" s="35" t="s">
        <v>104</v>
      </c>
      <c r="D7" s="35">
        <v>19</v>
      </c>
      <c r="E7" s="35">
        <v>26</v>
      </c>
      <c r="F7" s="35">
        <f t="shared" si="0"/>
        <v>-7</v>
      </c>
      <c r="G7" s="35">
        <v>26</v>
      </c>
      <c r="H7" s="35">
        <f t="shared" si="1"/>
        <v>0</v>
      </c>
      <c r="I7" s="35">
        <f>'AGENCY APPLICATION TRACKING'!$D39-'AGENCY APPLICATION TRACKING'!$G39</f>
        <v>-7</v>
      </c>
    </row>
    <row r="8" spans="1:9" x14ac:dyDescent="0.2">
      <c r="A8" s="35">
        <v>3</v>
      </c>
      <c r="B8" s="35" t="s">
        <v>114</v>
      </c>
      <c r="C8" s="35" t="s">
        <v>115</v>
      </c>
      <c r="D8" s="35">
        <v>5</v>
      </c>
      <c r="E8" s="35">
        <v>8</v>
      </c>
      <c r="F8" s="35">
        <f t="shared" si="0"/>
        <v>-3</v>
      </c>
      <c r="G8" s="35">
        <v>10</v>
      </c>
      <c r="H8" s="35">
        <f t="shared" si="1"/>
        <v>-2</v>
      </c>
      <c r="I8" s="35">
        <f>'AGENCY APPLICATION TRACKING'!$D41-'AGENCY APPLICATION TRACKING'!$G41</f>
        <v>-5</v>
      </c>
    </row>
    <row r="9" spans="1:9" x14ac:dyDescent="0.2">
      <c r="A9" s="35">
        <v>3</v>
      </c>
      <c r="B9" s="35" t="s">
        <v>106</v>
      </c>
      <c r="C9" s="35" t="s">
        <v>107</v>
      </c>
      <c r="D9" s="35">
        <v>5</v>
      </c>
      <c r="E9" s="35">
        <v>7</v>
      </c>
      <c r="F9" s="35">
        <f t="shared" si="0"/>
        <v>-2</v>
      </c>
      <c r="G9" s="35">
        <v>7</v>
      </c>
      <c r="H9" s="35">
        <f t="shared" si="1"/>
        <v>0</v>
      </c>
      <c r="I9" s="35">
        <f>'AGENCY APPLICATION TRACKING'!$D43-'AGENCY APPLICATION TRACKING'!$G43</f>
        <v>-3</v>
      </c>
    </row>
    <row r="10" spans="1:9" x14ac:dyDescent="0.2">
      <c r="A10" s="35">
        <v>4</v>
      </c>
      <c r="B10" s="35" t="s">
        <v>162</v>
      </c>
      <c r="C10" s="35" t="s">
        <v>160</v>
      </c>
      <c r="D10" s="35">
        <v>1</v>
      </c>
      <c r="E10" s="35">
        <v>2</v>
      </c>
      <c r="F10" s="35">
        <f t="shared" si="0"/>
        <v>-1</v>
      </c>
      <c r="G10" s="35">
        <v>2</v>
      </c>
      <c r="H10" s="35">
        <f t="shared" si="1"/>
        <v>0</v>
      </c>
      <c r="I10" s="35">
        <f>'AGENCY APPLICATION TRACKING'!$D58-'AGENCY APPLICATION TRACKING'!$G58</f>
        <v>-1</v>
      </c>
    </row>
    <row r="11" spans="1:9" x14ac:dyDescent="0.2">
      <c r="A11" s="35">
        <v>4</v>
      </c>
      <c r="B11" s="35" t="s">
        <v>150</v>
      </c>
      <c r="C11" s="35" t="s">
        <v>164</v>
      </c>
      <c r="D11" s="35">
        <v>6</v>
      </c>
      <c r="E11" s="35">
        <v>7</v>
      </c>
      <c r="F11" s="35">
        <f t="shared" si="0"/>
        <v>-1</v>
      </c>
      <c r="G11" s="35">
        <v>6</v>
      </c>
      <c r="H11" s="35">
        <f t="shared" si="1"/>
        <v>1</v>
      </c>
      <c r="I11" s="35">
        <f>'AGENCY APPLICATION TRACKING'!$D60-'AGENCY APPLICATION TRACKING'!$G60</f>
        <v>0</v>
      </c>
    </row>
    <row r="12" spans="1:9" x14ac:dyDescent="0.2">
      <c r="A12" s="35">
        <v>4</v>
      </c>
      <c r="B12" s="35" t="s">
        <v>142</v>
      </c>
      <c r="C12" s="35" t="s">
        <v>140</v>
      </c>
      <c r="D12" s="35">
        <v>6</v>
      </c>
      <c r="E12" s="35">
        <v>6</v>
      </c>
      <c r="F12" s="35">
        <f t="shared" si="0"/>
        <v>0</v>
      </c>
      <c r="G12" s="35">
        <v>6</v>
      </c>
      <c r="H12" s="35">
        <f t="shared" si="1"/>
        <v>0</v>
      </c>
      <c r="I12" s="35">
        <f>'AGENCY APPLICATION TRACKING'!$D62-'AGENCY APPLICATION TRACKING'!$G62</f>
        <v>0</v>
      </c>
    </row>
    <row r="13" spans="1:9" x14ac:dyDescent="0.2">
      <c r="A13" s="35">
        <v>5</v>
      </c>
      <c r="B13" s="35" t="s">
        <v>165</v>
      </c>
      <c r="C13" s="35" t="s">
        <v>168</v>
      </c>
      <c r="D13" s="35">
        <v>13</v>
      </c>
      <c r="E13" s="35">
        <v>23</v>
      </c>
      <c r="F13" s="35">
        <f t="shared" si="0"/>
        <v>-10</v>
      </c>
      <c r="G13" s="35">
        <v>23</v>
      </c>
      <c r="H13" s="35">
        <f t="shared" si="1"/>
        <v>0</v>
      </c>
      <c r="I13" s="35">
        <f>'AGENCY APPLICATION TRACKING'!$D64-'AGENCY APPLICATION TRACKING'!$G64</f>
        <v>-1.5</v>
      </c>
    </row>
    <row r="14" spans="1:9" x14ac:dyDescent="0.2">
      <c r="A14" s="35">
        <v>5</v>
      </c>
      <c r="B14" s="35" t="s">
        <v>165</v>
      </c>
      <c r="C14" s="35" t="s">
        <v>212</v>
      </c>
      <c r="D14" s="35">
        <v>1</v>
      </c>
      <c r="E14" s="35">
        <v>1</v>
      </c>
      <c r="F14" s="35">
        <f t="shared" si="0"/>
        <v>0</v>
      </c>
      <c r="G14" s="35">
        <v>1</v>
      </c>
      <c r="H14" s="35">
        <f t="shared" si="1"/>
        <v>0</v>
      </c>
      <c r="I14" s="35">
        <f>'AGENCY APPLICATION TRACKING'!$D83-'AGENCY APPLICATION TRACKING'!$G83</f>
        <v>-2</v>
      </c>
    </row>
    <row r="15" spans="1:9" x14ac:dyDescent="0.2">
      <c r="A15" s="35">
        <v>5</v>
      </c>
      <c r="B15" s="35" t="s">
        <v>190</v>
      </c>
      <c r="C15" s="35" t="s">
        <v>191</v>
      </c>
      <c r="D15" s="35">
        <v>1</v>
      </c>
      <c r="E15" s="35">
        <v>1</v>
      </c>
      <c r="F15" s="35">
        <f t="shared" si="0"/>
        <v>0</v>
      </c>
      <c r="G15" s="35">
        <v>1</v>
      </c>
      <c r="H15" s="35">
        <f t="shared" si="1"/>
        <v>0</v>
      </c>
      <c r="I15" s="35">
        <f>'AGENCY APPLICATION TRACKING'!$D84-'AGENCY APPLICATION TRACKING'!$G84</f>
        <v>-2</v>
      </c>
    </row>
    <row r="16" spans="1:9" x14ac:dyDescent="0.2">
      <c r="A16" s="35">
        <v>5</v>
      </c>
      <c r="B16" s="35" t="s">
        <v>165</v>
      </c>
      <c r="C16" s="35" t="s">
        <v>211</v>
      </c>
      <c r="D16" s="35">
        <v>1</v>
      </c>
      <c r="E16" s="35">
        <v>2</v>
      </c>
      <c r="F16" s="35">
        <f t="shared" ref="F16:F17" si="2">D16-E16</f>
        <v>-1</v>
      </c>
      <c r="G16" s="35">
        <v>2</v>
      </c>
      <c r="H16" s="35">
        <f t="shared" ref="H16:H17" si="3">E16-G16</f>
        <v>0</v>
      </c>
      <c r="I16" s="35">
        <f>'AGENCY APPLICATION TRACKING'!$D29-'AGENCY APPLICATION TRACKING'!$G29</f>
        <v>-3</v>
      </c>
    </row>
    <row r="17" spans="1:9" x14ac:dyDescent="0.2">
      <c r="A17" s="35">
        <v>5</v>
      </c>
      <c r="B17" s="35" t="s">
        <v>165</v>
      </c>
      <c r="C17" s="35" t="s">
        <v>166</v>
      </c>
      <c r="D17" s="35">
        <v>4</v>
      </c>
      <c r="E17" s="35">
        <v>5</v>
      </c>
      <c r="F17" s="35">
        <f t="shared" si="2"/>
        <v>-1</v>
      </c>
      <c r="G17" s="35">
        <v>7</v>
      </c>
      <c r="H17" s="35">
        <f t="shared" si="3"/>
        <v>-2</v>
      </c>
      <c r="I17" s="35">
        <f>'AGENCY APPLICATION TRACKING'!$D17-'AGENCY APPLICATION TRACKING'!$G17</f>
        <v>-6</v>
      </c>
    </row>
    <row r="18" spans="1:9" x14ac:dyDescent="0.2">
      <c r="A18" s="35">
        <v>7</v>
      </c>
      <c r="B18" s="35" t="s">
        <v>283</v>
      </c>
      <c r="C18" s="35" t="s">
        <v>284</v>
      </c>
      <c r="D18" s="35">
        <v>4</v>
      </c>
      <c r="E18" s="35">
        <v>4</v>
      </c>
      <c r="F18" s="35">
        <f t="shared" ref="F18:F26" si="4">D18-E18</f>
        <v>0</v>
      </c>
      <c r="G18" s="35">
        <v>4</v>
      </c>
      <c r="H18" s="35">
        <f t="shared" ref="H18:H26" si="5">E18-G18</f>
        <v>0</v>
      </c>
      <c r="I18" s="35">
        <f>'AGENCY APPLICATION TRACKING'!$D109-'AGENCY APPLICATION TRACKING'!$G109</f>
        <v>0</v>
      </c>
    </row>
    <row r="19" spans="1:9" x14ac:dyDescent="0.2">
      <c r="A19" s="35">
        <v>7</v>
      </c>
      <c r="B19" s="35" t="s">
        <v>150</v>
      </c>
      <c r="C19" s="35" t="s">
        <v>273</v>
      </c>
      <c r="D19" s="35">
        <v>3</v>
      </c>
      <c r="E19" s="35">
        <v>4</v>
      </c>
      <c r="F19" s="35">
        <f t="shared" si="4"/>
        <v>-1</v>
      </c>
      <c r="G19" s="35">
        <v>3</v>
      </c>
      <c r="H19" s="35">
        <f t="shared" si="5"/>
        <v>1</v>
      </c>
      <c r="I19" s="35">
        <f>'AGENCY APPLICATION TRACKING'!$D107-'AGENCY APPLICATION TRACKING'!$G107</f>
        <v>0</v>
      </c>
    </row>
    <row r="20" spans="1:9" x14ac:dyDescent="0.2">
      <c r="A20" s="35">
        <v>7</v>
      </c>
      <c r="B20" s="35" t="s">
        <v>169</v>
      </c>
      <c r="C20" s="35" t="s">
        <v>267</v>
      </c>
      <c r="D20" s="35">
        <v>5</v>
      </c>
      <c r="E20" s="35">
        <v>13</v>
      </c>
      <c r="F20" s="35">
        <f t="shared" si="4"/>
        <v>-8</v>
      </c>
      <c r="G20" s="35">
        <v>5</v>
      </c>
      <c r="H20" s="35">
        <f t="shared" si="5"/>
        <v>8</v>
      </c>
      <c r="I20" s="35">
        <f>'AGENCY APPLICATION TRACKING'!$D104-'AGENCY APPLICATION TRACKING'!$G104</f>
        <v>0</v>
      </c>
    </row>
    <row r="21" spans="1:9" x14ac:dyDescent="0.2">
      <c r="A21" s="35">
        <v>7</v>
      </c>
      <c r="B21" s="35" t="s">
        <v>269</v>
      </c>
      <c r="C21" s="35" t="s">
        <v>267</v>
      </c>
      <c r="D21" s="35">
        <v>5</v>
      </c>
      <c r="E21" s="35">
        <v>16</v>
      </c>
      <c r="F21" s="35">
        <f t="shared" si="4"/>
        <v>-11</v>
      </c>
      <c r="G21" s="35">
        <v>5</v>
      </c>
      <c r="H21" s="35">
        <f t="shared" si="5"/>
        <v>11</v>
      </c>
      <c r="I21" s="35">
        <f>'AGENCY APPLICATION TRACKING'!$D103-'AGENCY APPLICATION TRACKING'!$G103</f>
        <v>-1</v>
      </c>
    </row>
    <row r="22" spans="1:9" x14ac:dyDescent="0.2">
      <c r="A22" s="35">
        <v>7</v>
      </c>
      <c r="B22" s="35" t="s">
        <v>266</v>
      </c>
      <c r="C22" s="35" t="s">
        <v>267</v>
      </c>
      <c r="D22" s="35">
        <v>13</v>
      </c>
      <c r="E22" s="35">
        <v>10</v>
      </c>
      <c r="F22" s="35">
        <f t="shared" si="4"/>
        <v>3</v>
      </c>
      <c r="G22" s="35">
        <v>10</v>
      </c>
      <c r="H22" s="35">
        <f t="shared" si="5"/>
        <v>0</v>
      </c>
      <c r="I22" s="35">
        <f>'AGENCY APPLICATION TRACKING'!$D111-'AGENCY APPLICATION TRACKING'!$G111</f>
        <v>3</v>
      </c>
    </row>
    <row r="23" spans="1:9" x14ac:dyDescent="0.2">
      <c r="A23" s="35">
        <v>8</v>
      </c>
      <c r="B23" s="35" t="s">
        <v>150</v>
      </c>
      <c r="C23" s="35" t="s">
        <v>332</v>
      </c>
      <c r="D23" s="35">
        <v>6</v>
      </c>
      <c r="E23" s="35">
        <v>7</v>
      </c>
      <c r="F23" s="35">
        <f t="shared" si="4"/>
        <v>-1</v>
      </c>
      <c r="G23" s="35">
        <v>6</v>
      </c>
      <c r="H23" s="35">
        <f t="shared" si="5"/>
        <v>1</v>
      </c>
      <c r="I23" s="35">
        <f>'AGENCY APPLICATION TRACKING'!$D131-'AGENCY APPLICATION TRACKING'!$G131</f>
        <v>0</v>
      </c>
    </row>
    <row r="24" spans="1:9" x14ac:dyDescent="0.2">
      <c r="A24" s="35">
        <v>9</v>
      </c>
      <c r="B24" s="35" t="s">
        <v>372</v>
      </c>
      <c r="C24" s="35" t="s">
        <v>373</v>
      </c>
      <c r="D24" s="35">
        <v>3</v>
      </c>
      <c r="E24" s="35">
        <v>4</v>
      </c>
      <c r="F24" s="35">
        <f t="shared" si="4"/>
        <v>-1</v>
      </c>
      <c r="G24" s="35">
        <v>6</v>
      </c>
      <c r="H24" s="35">
        <f t="shared" si="5"/>
        <v>-2</v>
      </c>
      <c r="I24" s="35">
        <f>'AGENCY APPLICATION TRACKING'!$D146-'AGENCY APPLICATION TRACKING'!$G146</f>
        <v>-3</v>
      </c>
    </row>
    <row r="25" spans="1:9" x14ac:dyDescent="0.2">
      <c r="A25" s="35">
        <v>9</v>
      </c>
      <c r="B25" s="35" t="s">
        <v>399</v>
      </c>
      <c r="C25" s="35" t="s">
        <v>400</v>
      </c>
      <c r="D25" s="35">
        <v>7</v>
      </c>
      <c r="E25" s="35">
        <v>13</v>
      </c>
      <c r="F25" s="35">
        <f t="shared" si="4"/>
        <v>-6</v>
      </c>
      <c r="G25" s="35">
        <v>5</v>
      </c>
      <c r="H25" s="35">
        <f t="shared" si="5"/>
        <v>8</v>
      </c>
      <c r="I25" s="35">
        <f>'AGENCY APPLICATION TRACKING'!$D156-'AGENCY APPLICATION TRACKING'!$G156</f>
        <v>-16</v>
      </c>
    </row>
    <row r="26" spans="1:9" x14ac:dyDescent="0.2">
      <c r="A26" s="35">
        <v>9</v>
      </c>
      <c r="B26" s="35" t="s">
        <v>375</v>
      </c>
      <c r="C26" s="35" t="s">
        <v>376</v>
      </c>
      <c r="D26" s="35">
        <v>30</v>
      </c>
      <c r="E26" s="35">
        <v>46</v>
      </c>
      <c r="F26" s="35">
        <f t="shared" si="4"/>
        <v>-16</v>
      </c>
      <c r="G26" s="35">
        <v>46</v>
      </c>
      <c r="H26" s="35">
        <f t="shared" si="5"/>
        <v>0</v>
      </c>
      <c r="I26" s="35">
        <f>'AGENCY APPLICATION TRACKING'!$D133-'AGENCY APPLICATION TRACKING'!$G133</f>
        <v>-4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COUNT VARIANCES</vt:lpstr>
      <vt:lpstr>AGENCY APPLICATION TRACKING</vt:lpstr>
      <vt:lpstr>AGENCIES IN QUESTION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Gabby Saye</cp:lastModifiedBy>
  <dcterms:created xsi:type="dcterms:W3CDTF">2023-11-20T16:17:42Z</dcterms:created>
  <dcterms:modified xsi:type="dcterms:W3CDTF">2024-01-05T15:59:41Z</dcterms:modified>
</cp:coreProperties>
</file>